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625"/>
  </bookViews>
  <sheets>
    <sheet name="Položkový rozpočet" sheetId="2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2"/>
  <c r="N27"/>
  <c r="P27" s="1"/>
  <c r="N28"/>
  <c r="P28" s="1"/>
  <c r="N48" l="1"/>
  <c r="P48" s="1"/>
  <c r="I48"/>
  <c r="N47"/>
  <c r="P47" s="1"/>
  <c r="I47"/>
  <c r="N46"/>
  <c r="P46" s="1"/>
  <c r="I46"/>
  <c r="N45"/>
  <c r="P45" s="1"/>
  <c r="I45"/>
  <c r="N44"/>
  <c r="P44" s="1"/>
  <c r="I44"/>
  <c r="N42"/>
  <c r="P42" s="1"/>
  <c r="I42"/>
  <c r="N41"/>
  <c r="P41" s="1"/>
  <c r="I41"/>
  <c r="N40"/>
  <c r="P40" s="1"/>
  <c r="I40"/>
  <c r="N39"/>
  <c r="P39" s="1"/>
  <c r="I39"/>
  <c r="N38"/>
  <c r="P38" s="1"/>
  <c r="I38"/>
  <c r="N43" l="1"/>
  <c r="P43" s="1"/>
  <c r="I28" l="1"/>
  <c r="I63"/>
  <c r="I62"/>
  <c r="I61"/>
  <c r="I60"/>
  <c r="I59"/>
  <c r="I58"/>
  <c r="I57"/>
  <c r="I56"/>
  <c r="I54"/>
  <c r="I53"/>
  <c r="I51"/>
  <c r="I50"/>
  <c r="I49"/>
  <c r="I37"/>
  <c r="I21"/>
  <c r="I20"/>
  <c r="I19"/>
  <c r="I18"/>
  <c r="I17"/>
  <c r="I16"/>
  <c r="I15"/>
  <c r="I14"/>
  <c r="I13"/>
  <c r="I12"/>
  <c r="I11"/>
  <c r="I10"/>
  <c r="I9"/>
  <c r="I8"/>
  <c r="I7"/>
  <c r="I6"/>
  <c r="I24"/>
  <c r="I23"/>
  <c r="I27" l="1"/>
  <c r="N9" l="1"/>
  <c r="P9" s="1"/>
  <c r="N10"/>
  <c r="P10" s="1"/>
  <c r="N19"/>
  <c r="P19" s="1"/>
  <c r="N61"/>
  <c r="P61" s="1"/>
  <c r="N62"/>
  <c r="P62" s="1"/>
  <c r="K55"/>
  <c r="L55"/>
  <c r="M55"/>
  <c r="O55"/>
  <c r="J55"/>
  <c r="N54"/>
  <c r="P54" s="1"/>
  <c r="B7" l="1"/>
  <c r="B8" s="1"/>
  <c r="B9" l="1"/>
  <c r="B10" s="1"/>
  <c r="B11" s="1"/>
  <c r="B12" s="1"/>
  <c r="B13" s="1"/>
  <c r="B14" s="1"/>
  <c r="B15" s="1"/>
  <c r="B16" s="1"/>
  <c r="B17" s="1"/>
  <c r="B18" s="1"/>
  <c r="B19" s="1"/>
  <c r="B20" s="1"/>
  <c r="I52"/>
  <c r="B21" l="1"/>
  <c r="B23" s="1"/>
  <c r="B24" s="1"/>
  <c r="B37" s="1"/>
  <c r="M52"/>
  <c r="O52"/>
  <c r="M22"/>
  <c r="O22"/>
  <c r="N63"/>
  <c r="P63" s="1"/>
  <c r="N6"/>
  <c r="P6" s="1"/>
  <c r="N7"/>
  <c r="P7" s="1"/>
  <c r="N8"/>
  <c r="P8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20"/>
  <c r="P20" s="1"/>
  <c r="N21"/>
  <c r="P21" s="1"/>
  <c r="N23"/>
  <c r="N24"/>
  <c r="P24" s="1"/>
  <c r="N25"/>
  <c r="P25" s="1"/>
  <c r="N26"/>
  <c r="P26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49"/>
  <c r="P49" s="1"/>
  <c r="N50"/>
  <c r="P50" s="1"/>
  <c r="N51"/>
  <c r="P51" s="1"/>
  <c r="N53"/>
  <c r="P53" s="1"/>
  <c r="N56"/>
  <c r="N57"/>
  <c r="P57" s="1"/>
  <c r="N58"/>
  <c r="P58" s="1"/>
  <c r="N59"/>
  <c r="P59" s="1"/>
  <c r="N60"/>
  <c r="P60" s="1"/>
  <c r="O5"/>
  <c r="M5"/>
  <c r="M4" s="1"/>
  <c r="O4" l="1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P56"/>
  <c r="P55" s="1"/>
  <c r="P52" s="1"/>
  <c r="N55"/>
  <c r="N52" s="1"/>
  <c r="N22"/>
  <c r="P23"/>
  <c r="P22" s="1"/>
  <c r="P5"/>
  <c r="N5"/>
  <c r="N4" l="1"/>
  <c r="P4"/>
  <c r="I25"/>
  <c r="I26"/>
  <c r="I29"/>
  <c r="I30"/>
  <c r="I31"/>
  <c r="I32"/>
  <c r="I33"/>
  <c r="I34"/>
  <c r="I35"/>
  <c r="I36"/>
  <c r="I55" l="1"/>
  <c r="B53"/>
  <c r="B54" s="1"/>
  <c r="B56" s="1"/>
  <c r="L52"/>
  <c r="K52"/>
  <c r="L22"/>
  <c r="K22"/>
  <c r="L5"/>
  <c r="L4" s="1"/>
  <c r="K5"/>
  <c r="J52"/>
  <c r="J22"/>
  <c r="J5"/>
  <c r="J4" s="1"/>
  <c r="I22"/>
  <c r="I5"/>
  <c r="K4" l="1"/>
  <c r="I4"/>
  <c r="B57"/>
  <c r="B58" s="1"/>
  <c r="B59" s="1"/>
  <c r="B60" s="1"/>
  <c r="B61" s="1"/>
  <c r="B62" s="1"/>
  <c r="B63" s="1"/>
</calcChain>
</file>

<file path=xl/sharedStrings.xml><?xml version="1.0" encoding="utf-8"?>
<sst xmlns="http://schemas.openxmlformats.org/spreadsheetml/2006/main" count="241" uniqueCount="136">
  <si>
    <t>ČP</t>
  </si>
  <si>
    <t>TV</t>
  </si>
  <si>
    <t>Kód položky</t>
  </si>
  <si>
    <t>Popis</t>
  </si>
  <si>
    <t>MJ</t>
  </si>
  <si>
    <t>Množství</t>
  </si>
  <si>
    <t>J. cena indexovaná</t>
  </si>
  <si>
    <t>Celková cena</t>
  </si>
  <si>
    <t>Hmotnost celkem</t>
  </si>
  <si>
    <t>Suť celkem</t>
  </si>
  <si>
    <t>Nh celkem</t>
  </si>
  <si>
    <t>Dodavatel</t>
  </si>
  <si>
    <t>D</t>
  </si>
  <si>
    <t>M</t>
  </si>
  <si>
    <t>21-M</t>
  </si>
  <si>
    <t xml:space="preserve">  Elektromontáže</t>
  </si>
  <si>
    <t>K</t>
  </si>
  <si>
    <t>m</t>
  </si>
  <si>
    <t>kg</t>
  </si>
  <si>
    <t>kus</t>
  </si>
  <si>
    <t>ks</t>
  </si>
  <si>
    <t>210320001.P</t>
  </si>
  <si>
    <t>hod</t>
  </si>
  <si>
    <t>PM</t>
  </si>
  <si>
    <t xml:space="preserve">      Přidružený materiál</t>
  </si>
  <si>
    <t>PPV</t>
  </si>
  <si>
    <t xml:space="preserve">      Podíl přidružených výkonů</t>
  </si>
  <si>
    <t>46-M</t>
  </si>
  <si>
    <t xml:space="preserve">  Zemní práce při extr.mont.pracích</t>
  </si>
  <si>
    <t>km</t>
  </si>
  <si>
    <t>460030011.P</t>
  </si>
  <si>
    <t xml:space="preserve">      Sejmutí drnu jakékoliv tloušťky</t>
  </si>
  <si>
    <t>m2</t>
  </si>
  <si>
    <t>m3</t>
  </si>
  <si>
    <t>460200683.P</t>
  </si>
  <si>
    <t>460201553.P</t>
  </si>
  <si>
    <t xml:space="preserve">      Hloubení kabelových nezapažených rýh ručně ostatních rozměrů v hornině tř 3</t>
  </si>
  <si>
    <t>460230301.P</t>
  </si>
  <si>
    <t>460560653.P</t>
  </si>
  <si>
    <t xml:space="preserve">      Zásyp rýh ručně šířky 65 cm, hloubky 90 cm, z horniny třídy 3</t>
  </si>
  <si>
    <t>460421141.P</t>
  </si>
  <si>
    <t xml:space="preserve">      Lože kabelů písek, štěrkopísek tl 10 cm nad kabel, beton nebo plast deska 50x25 cm, š lože do 35 cm</t>
  </si>
  <si>
    <t>460421143.P</t>
  </si>
  <si>
    <t xml:space="preserve">      Lože kabelů písek, štěrkopísek tl 10 cm nad kabel, beton nebo plast deska 50x25 cm, š lože do 75 cm</t>
  </si>
  <si>
    <t>283234210</t>
  </si>
  <si>
    <t xml:space="preserve">      fólie varovná PE POLYNET šíře 33 cm s potiskem</t>
  </si>
  <si>
    <t>460470012.P</t>
  </si>
  <si>
    <t xml:space="preserve">      Provizorní zajištění kabelů ve výkopech při jejich souběhu</t>
  </si>
  <si>
    <t>460510076.P</t>
  </si>
  <si>
    <t xml:space="preserve">      Kabelové prostupy z trub plastových do rýhy s obetonováním, průměru do 20 cm</t>
  </si>
  <si>
    <t>000110091</t>
  </si>
  <si>
    <t xml:space="preserve">      trubka UCOREX vrapovaná, červená pr.200</t>
  </si>
  <si>
    <t>162201201</t>
  </si>
  <si>
    <t>460620007.P</t>
  </si>
  <si>
    <t xml:space="preserve">      Zatravnění včetně zalití vodou na rovině</t>
  </si>
  <si>
    <t>000999040</t>
  </si>
  <si>
    <t>000020012.P</t>
  </si>
  <si>
    <t>000020013.P</t>
  </si>
  <si>
    <t>PRO</t>
  </si>
  <si>
    <t>000010036.P</t>
  </si>
  <si>
    <t>kpl</t>
  </si>
  <si>
    <t>000010901.P</t>
  </si>
  <si>
    <t>000010915.V</t>
  </si>
  <si>
    <t xml:space="preserve">      Zajištění pracoviště příkazem "B" kabel VN</t>
  </si>
  <si>
    <t>210280003.P</t>
  </si>
  <si>
    <t>210280010.P</t>
  </si>
  <si>
    <t xml:space="preserve">      Příplatek k celkové prohlídce za dalších i započatých 500 000 Kč přes 1 000 000 Kč</t>
  </si>
  <si>
    <t>Práce a dodávky Materiálu</t>
  </si>
  <si>
    <t>Nh činnost</t>
  </si>
  <si>
    <t>Nh HZS</t>
  </si>
  <si>
    <t>Celkem Nh HZS</t>
  </si>
  <si>
    <t>Nh počet jednotekŽS</t>
  </si>
  <si>
    <t>AUSd</t>
  </si>
  <si>
    <t>AUSn</t>
  </si>
  <si>
    <t xml:space="preserve">      Hloubení kabelových nezapažených rýh š 65 cm, hl 90 cm, v hornině tř 3</t>
  </si>
  <si>
    <t xml:space="preserve">      Vodorovné přemístění do 10 m výkopku z horniny tř. 1 až 4</t>
  </si>
  <si>
    <t xml:space="preserve">      Hloubení jamy pro usazení skeletu TS v hornině tř. 3 </t>
  </si>
  <si>
    <t xml:space="preserve">      Lože podkladové pro usazení TS, štěrkopísek tl. 20 cm + hutnění </t>
  </si>
  <si>
    <t xml:space="preserve">      Práce na vyložení TS + jeřáb k usazení TS+ uzsazení TS</t>
  </si>
  <si>
    <t xml:space="preserve">   K</t>
  </si>
  <si>
    <t xml:space="preserve">      Pásek zemnící FeZn 30/4 + spojovací materiál - přívod vn + uzemnění TS</t>
  </si>
  <si>
    <t>EH/atyp 4450kVA</t>
  </si>
  <si>
    <t>Dodávka TS BETONOVÝ SKELET-kompletní vybavení</t>
  </si>
  <si>
    <t>Vybavení</t>
  </si>
  <si>
    <t>vnitřní elektroinstalace, utěsňovací systém pro kabelové vstupy, hliníkové dveře, kryty větracích otvorů, vnitřní uzemnění, jímací soustava, venkovní syntetická fasáda.</t>
  </si>
  <si>
    <t>rozváděč USM</t>
  </si>
  <si>
    <t>kabelový propoj vn</t>
  </si>
  <si>
    <t>sady</t>
  </si>
  <si>
    <t>kabelový propoj nn</t>
  </si>
  <si>
    <t>OPP - základní</t>
  </si>
  <si>
    <t>sada</t>
  </si>
  <si>
    <t>montáž technologie trafostanice + vyložení trafostanice na stavbě</t>
  </si>
  <si>
    <t xml:space="preserve">technická dokumetace + revize </t>
  </si>
  <si>
    <t>E0120000002</t>
  </si>
  <si>
    <t>Inženýrská činnost</t>
  </si>
  <si>
    <t xml:space="preserve">      Inženýrská činnost při realizaci stavby, revize, dokumentace</t>
  </si>
  <si>
    <t xml:space="preserve">      Zkoušky a prohlídky el rozvodů a  zařízení</t>
  </si>
  <si>
    <t xml:space="preserve">      Doprava do 15t</t>
  </si>
  <si>
    <t xml:space="preserve">      Doprava nad 3,5t</t>
  </si>
  <si>
    <t xml:space="preserve">      Geometrické zaměření kabelové trasy nn - délka nad 100 m</t>
  </si>
  <si>
    <t xml:space="preserve">      Geodetické zaměření kabelové trasy vn + trafostanice - délka nad 50 m</t>
  </si>
  <si>
    <t>transformátor olejový 1000kVA</t>
  </si>
  <si>
    <t>Nová trafostanice TS3 Fakultní Nemocnice Olomouc</t>
  </si>
  <si>
    <t>TS3 typová EH včetně vybavení a přepojení</t>
  </si>
  <si>
    <t>rozváděč vn -SM6 dle dokumentace</t>
  </si>
  <si>
    <t>Kompenzační rozváděč hrazená kompenzace 560 kVAr</t>
  </si>
  <si>
    <t>Spolupráce z akci ČEZ Distribuce</t>
  </si>
  <si>
    <t>Spolupráce na dodávce VN rozvaděče a kabelů</t>
  </si>
  <si>
    <t xml:space="preserve">    Spoluprace při oživování a zapojování</t>
  </si>
  <si>
    <t>dopravní náklady do místa stavby Olomouc</t>
  </si>
  <si>
    <t xml:space="preserve">      Kabel AYKY 3x240+120</t>
  </si>
  <si>
    <t>rozváděč nn - RH-DO -1000A dle PD</t>
  </si>
  <si>
    <t>rozváděč nn - RH-MDO -3000A, dle PD</t>
  </si>
  <si>
    <t xml:space="preserve">      Montážní práce zahrnuté v elektromontáži (Přepojení 24 vyvodů)</t>
  </si>
  <si>
    <t xml:space="preserve">      Kabelové spojky SVCZC 240-Al</t>
  </si>
  <si>
    <t>E0120000002.1</t>
  </si>
  <si>
    <t>E0120000015</t>
  </si>
  <si>
    <t xml:space="preserve">      Kabel AYKY 4x35</t>
  </si>
  <si>
    <t xml:space="preserve">      Kabel AYKY 4x50</t>
  </si>
  <si>
    <t xml:space="preserve">      Kabel AYKY 3x120+70</t>
  </si>
  <si>
    <t xml:space="preserve">      Kabelové spojky SVCZC 120-Al</t>
  </si>
  <si>
    <t xml:space="preserve">      Kabel CHKE 4x50</t>
  </si>
  <si>
    <t xml:space="preserve">      Kabel AYKY 3x70+50</t>
  </si>
  <si>
    <t xml:space="preserve">      Kabelové spojky SVCZC 70-Al</t>
  </si>
  <si>
    <t xml:space="preserve">      Kabelové spojky SVCZC 35-Al</t>
  </si>
  <si>
    <t xml:space="preserve">      Kabelové spojky SVCZC 50-Al</t>
  </si>
  <si>
    <t xml:space="preserve">      Kabelové spojky SVCZC 50-CU</t>
  </si>
  <si>
    <t>E0120000003</t>
  </si>
  <si>
    <t>E0120000005</t>
  </si>
  <si>
    <t>E01200000012</t>
  </si>
  <si>
    <t>E01200000112</t>
  </si>
  <si>
    <t>E0120000002.2</t>
  </si>
  <si>
    <t>E0120000002.3</t>
  </si>
  <si>
    <t>E0120000002.4</t>
  </si>
  <si>
    <t>E0120000002.5</t>
  </si>
  <si>
    <t>E0120000002.6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</si>
</sst>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right" vertical="top"/>
      <protection locked="0"/>
    </xf>
    <xf numFmtId="0" fontId="2" fillId="6" borderId="14" xfId="0" applyFont="1" applyFill="1" applyBorder="1" applyAlignment="1" applyProtection="1">
      <alignment horizontal="left" vertical="top" wrapText="1"/>
      <protection locked="0"/>
    </xf>
    <xf numFmtId="0" fontId="2" fillId="6" borderId="14" xfId="0" applyFont="1" applyFill="1" applyBorder="1" applyAlignment="1" applyProtection="1">
      <alignment horizontal="left" vertical="top"/>
      <protection locked="0"/>
    </xf>
    <xf numFmtId="2" fontId="2" fillId="6" borderId="14" xfId="0" applyNumberFormat="1" applyFont="1" applyFill="1" applyBorder="1" applyAlignment="1" applyProtection="1">
      <alignment horizontal="right" vertical="top"/>
      <protection locked="0"/>
    </xf>
    <xf numFmtId="165" fontId="2" fillId="6" borderId="14" xfId="0" applyNumberFormat="1" applyFont="1" applyFill="1" applyBorder="1" applyAlignment="1" applyProtection="1">
      <alignment horizontal="right" vertical="top"/>
      <protection locked="0"/>
    </xf>
    <xf numFmtId="0" fontId="2" fillId="0" borderId="13" xfId="0" applyFont="1" applyFill="1" applyBorder="1" applyAlignment="1" applyProtection="1">
      <alignment horizontal="right" vertical="top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2" fontId="6" fillId="0" borderId="0" xfId="0" applyNumberFormat="1" applyFont="1"/>
    <xf numFmtId="166" fontId="4" fillId="0" borderId="0" xfId="0" applyNumberFormat="1" applyFont="1" applyBorder="1" applyAlignment="1" applyProtection="1">
      <alignment horizontal="right" vertical="top"/>
      <protection locked="0"/>
    </xf>
    <xf numFmtId="0" fontId="2" fillId="6" borderId="14" xfId="0" applyFont="1" applyFill="1" applyBorder="1" applyAlignment="1" applyProtection="1">
      <alignment horizontal="center" vertical="top"/>
      <protection locked="0"/>
    </xf>
    <xf numFmtId="164" fontId="2" fillId="6" borderId="14" xfId="0" applyNumberFormat="1" applyFont="1" applyFill="1" applyBorder="1" applyAlignment="1" applyProtection="1">
      <alignment horizontal="right" vertical="top"/>
      <protection locked="0"/>
    </xf>
    <xf numFmtId="0" fontId="2" fillId="6" borderId="15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166" fontId="2" fillId="0" borderId="14" xfId="0" applyNumberFormat="1" applyFont="1" applyFill="1" applyBorder="1" applyAlignment="1" applyProtection="1">
      <alignment horizontal="right" vertical="top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right" vertical="top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/>
      <protection locked="0"/>
    </xf>
    <xf numFmtId="166" fontId="8" fillId="3" borderId="1" xfId="0" applyNumberFormat="1" applyFont="1" applyFill="1" applyBorder="1" applyAlignment="1" applyProtection="1">
      <alignment horizontal="right" vertical="top"/>
      <protection locked="0"/>
    </xf>
    <xf numFmtId="165" fontId="8" fillId="3" borderId="1" xfId="0" applyNumberFormat="1" applyFont="1" applyFill="1" applyBorder="1" applyAlignment="1" applyProtection="1">
      <alignment horizontal="right" vertical="top"/>
      <protection locked="0"/>
    </xf>
    <xf numFmtId="166" fontId="8" fillId="0" borderId="1" xfId="0" applyNumberFormat="1" applyFont="1" applyBorder="1" applyAlignment="1" applyProtection="1">
      <alignment horizontal="right" vertical="top"/>
      <protection locked="0"/>
    </xf>
    <xf numFmtId="0" fontId="8" fillId="4" borderId="8" xfId="0" applyFont="1" applyFill="1" applyBorder="1" applyAlignment="1" applyProtection="1">
      <alignment horizontal="center" vertical="top"/>
      <protection locked="0"/>
    </xf>
    <xf numFmtId="0" fontId="8" fillId="4" borderId="8" xfId="0" applyFont="1" applyFill="1" applyBorder="1" applyAlignment="1" applyProtection="1">
      <alignment horizontal="left" vertical="top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4" borderId="9" xfId="0" applyFont="1" applyFill="1" applyBorder="1" applyAlignment="1" applyProtection="1">
      <alignment horizontal="center" vertical="top"/>
      <protection locked="0"/>
    </xf>
    <xf numFmtId="0" fontId="8" fillId="4" borderId="9" xfId="0" applyFont="1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/>
    <xf numFmtId="0" fontId="8" fillId="3" borderId="6" xfId="0" applyFont="1" applyFill="1" applyBorder="1" applyAlignment="1" applyProtection="1">
      <alignment horizontal="right" vertical="top"/>
      <protection locked="0"/>
    </xf>
    <xf numFmtId="0" fontId="9" fillId="0" borderId="9" xfId="0" applyFont="1" applyBorder="1"/>
    <xf numFmtId="0" fontId="8" fillId="3" borderId="9" xfId="0" applyFont="1" applyFill="1" applyBorder="1" applyAlignment="1" applyProtection="1">
      <alignment horizontal="left" vertical="top"/>
      <protection locked="0"/>
    </xf>
    <xf numFmtId="166" fontId="8" fillId="3" borderId="9" xfId="0" applyNumberFormat="1" applyFont="1" applyFill="1" applyBorder="1" applyAlignment="1" applyProtection="1">
      <alignment horizontal="right" vertical="top"/>
      <protection locked="0"/>
    </xf>
    <xf numFmtId="166" fontId="8" fillId="0" borderId="9" xfId="0" applyNumberFormat="1" applyFont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166" fontId="2" fillId="0" borderId="19" xfId="0" applyNumberFormat="1" applyFont="1" applyFill="1" applyBorder="1" applyAlignment="1" applyProtection="1">
      <alignment horizontal="right" vertical="top"/>
      <protection locked="0"/>
    </xf>
    <xf numFmtId="0" fontId="8" fillId="3" borderId="2" xfId="0" applyFont="1" applyFill="1" applyBorder="1" applyAlignment="1" applyProtection="1">
      <alignment horizontal="right" vertical="top"/>
      <protection locked="0"/>
    </xf>
    <xf numFmtId="0" fontId="8" fillId="3" borderId="8" xfId="0" applyFont="1" applyFill="1" applyBorder="1" applyAlignment="1" applyProtection="1">
      <alignment horizontal="left" vertical="top"/>
      <protection locked="0"/>
    </xf>
    <xf numFmtId="166" fontId="8" fillId="3" borderId="8" xfId="0" applyNumberFormat="1" applyFont="1" applyFill="1" applyBorder="1" applyAlignment="1" applyProtection="1">
      <alignment horizontal="right" vertical="top"/>
      <protection locked="0"/>
    </xf>
    <xf numFmtId="166" fontId="8" fillId="0" borderId="8" xfId="0" applyNumberFormat="1" applyFont="1" applyBorder="1" applyAlignment="1" applyProtection="1">
      <alignment horizontal="right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8" fillId="7" borderId="18" xfId="0" applyFont="1" applyFill="1" applyBorder="1" applyAlignment="1" applyProtection="1">
      <alignment horizontal="right"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8" fillId="7" borderId="19" xfId="0" applyFont="1" applyFill="1" applyBorder="1" applyAlignment="1" applyProtection="1">
      <alignment horizontal="left" vertical="top"/>
      <protection locked="0"/>
    </xf>
    <xf numFmtId="166" fontId="8" fillId="7" borderId="19" xfId="0" applyNumberFormat="1" applyFont="1" applyFill="1" applyBorder="1" applyAlignment="1" applyProtection="1">
      <alignment horizontal="right" vertical="top"/>
      <protection locked="0"/>
    </xf>
    <xf numFmtId="166" fontId="2" fillId="7" borderId="19" xfId="0" applyNumberFormat="1" applyFont="1" applyFill="1" applyBorder="1" applyAlignment="1" applyProtection="1">
      <alignment horizontal="right" vertical="top"/>
      <protection locked="0"/>
    </xf>
    <xf numFmtId="0" fontId="8" fillId="3" borderId="21" xfId="0" applyFont="1" applyFill="1" applyBorder="1" applyAlignment="1" applyProtection="1">
      <alignment horizontal="right" vertical="top"/>
      <protection locked="0"/>
    </xf>
    <xf numFmtId="0" fontId="8" fillId="4" borderId="22" xfId="0" applyFont="1" applyFill="1" applyBorder="1" applyAlignment="1" applyProtection="1">
      <alignment horizontal="center" vertical="top"/>
      <protection locked="0"/>
    </xf>
    <xf numFmtId="0" fontId="8" fillId="4" borderId="22" xfId="0" applyFont="1" applyFill="1" applyBorder="1" applyAlignment="1" applyProtection="1">
      <alignment horizontal="left" vertical="top"/>
      <protection locked="0"/>
    </xf>
    <xf numFmtId="0" fontId="8" fillId="3" borderId="22" xfId="0" applyFont="1" applyFill="1" applyBorder="1" applyAlignment="1" applyProtection="1">
      <alignment horizontal="left" vertical="top" wrapText="1"/>
      <protection locked="0"/>
    </xf>
    <xf numFmtId="0" fontId="8" fillId="3" borderId="22" xfId="0" applyFont="1" applyFill="1" applyBorder="1" applyAlignment="1" applyProtection="1">
      <alignment horizontal="left" vertical="top"/>
      <protection locked="0"/>
    </xf>
    <xf numFmtId="166" fontId="8" fillId="3" borderId="22" xfId="0" applyNumberFormat="1" applyFont="1" applyFill="1" applyBorder="1" applyAlignment="1" applyProtection="1">
      <alignment horizontal="right" vertical="top"/>
      <protection locked="0"/>
    </xf>
    <xf numFmtId="165" fontId="8" fillId="3" borderId="22" xfId="0" applyNumberFormat="1" applyFont="1" applyFill="1" applyBorder="1" applyAlignment="1" applyProtection="1">
      <alignment horizontal="right" vertical="top"/>
      <protection locked="0"/>
    </xf>
    <xf numFmtId="166" fontId="8" fillId="0" borderId="22" xfId="0" applyNumberFormat="1" applyFont="1" applyBorder="1" applyAlignment="1" applyProtection="1">
      <alignment horizontal="right" vertical="top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8" fillId="3" borderId="24" xfId="0" applyFont="1" applyFill="1" applyBorder="1" applyAlignment="1" applyProtection="1">
      <alignment horizontal="right" vertical="top"/>
      <protection locked="0"/>
    </xf>
    <xf numFmtId="0" fontId="8" fillId="4" borderId="25" xfId="0" applyFont="1" applyFill="1" applyBorder="1" applyAlignment="1" applyProtection="1">
      <alignment horizontal="center" vertical="top"/>
      <protection locked="0"/>
    </xf>
    <xf numFmtId="0" fontId="8" fillId="4" borderId="25" xfId="0" applyFont="1" applyFill="1" applyBorder="1" applyAlignment="1" applyProtection="1">
      <alignment horizontal="left" vertical="top"/>
      <protection locked="0"/>
    </xf>
    <xf numFmtId="0" fontId="8" fillId="3" borderId="25" xfId="0" applyFont="1" applyFill="1" applyBorder="1" applyAlignment="1" applyProtection="1">
      <alignment horizontal="left" vertical="top" wrapText="1"/>
      <protection locked="0"/>
    </xf>
    <xf numFmtId="0" fontId="8" fillId="3" borderId="25" xfId="0" applyFont="1" applyFill="1" applyBorder="1" applyAlignment="1" applyProtection="1">
      <alignment horizontal="left" vertical="top"/>
      <protection locked="0"/>
    </xf>
    <xf numFmtId="166" fontId="8" fillId="3" borderId="25" xfId="0" applyNumberFormat="1" applyFont="1" applyFill="1" applyBorder="1" applyAlignment="1" applyProtection="1">
      <alignment horizontal="right" vertical="top"/>
      <protection locked="0"/>
    </xf>
    <xf numFmtId="165" fontId="8" fillId="3" borderId="25" xfId="0" applyNumberFormat="1" applyFont="1" applyFill="1" applyBorder="1" applyAlignment="1" applyProtection="1">
      <alignment horizontal="right" vertical="top"/>
      <protection locked="0"/>
    </xf>
    <xf numFmtId="166" fontId="8" fillId="0" borderId="25" xfId="0" applyNumberFormat="1" applyFont="1" applyBorder="1" applyAlignment="1" applyProtection="1">
      <alignment horizontal="right" vertical="top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right" vertical="top"/>
      <protection locked="0"/>
    </xf>
    <xf numFmtId="0" fontId="2" fillId="4" borderId="28" xfId="0" applyFont="1" applyFill="1" applyBorder="1" applyAlignment="1" applyProtection="1">
      <alignment horizontal="center" vertical="top"/>
      <protection locked="0"/>
    </xf>
    <xf numFmtId="0" fontId="2" fillId="4" borderId="28" xfId="0" applyFont="1" applyFill="1" applyBorder="1" applyAlignment="1" applyProtection="1">
      <alignment horizontal="left" vertical="top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/>
      <protection locked="0"/>
    </xf>
    <xf numFmtId="166" fontId="2" fillId="0" borderId="28" xfId="0" applyNumberFormat="1" applyFont="1" applyFill="1" applyBorder="1" applyAlignment="1" applyProtection="1">
      <alignment horizontal="right" vertical="top"/>
      <protection locked="0"/>
    </xf>
    <xf numFmtId="165" fontId="2" fillId="0" borderId="28" xfId="0" applyNumberFormat="1" applyFont="1" applyBorder="1" applyAlignment="1" applyProtection="1">
      <alignment horizontal="right" vertical="top"/>
      <protection locked="0"/>
    </xf>
    <xf numFmtId="166" fontId="2" fillId="0" borderId="28" xfId="0" applyNumberFormat="1" applyFont="1" applyBorder="1" applyAlignment="1" applyProtection="1">
      <alignment horizontal="right" vertical="top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right" vertical="top"/>
      <protection locked="0"/>
    </xf>
    <xf numFmtId="165" fontId="2" fillId="0" borderId="28" xfId="0" applyNumberFormat="1" applyFont="1" applyFill="1" applyBorder="1" applyAlignment="1" applyProtection="1">
      <alignment horizontal="right" vertical="top"/>
      <protection locked="0"/>
    </xf>
    <xf numFmtId="165" fontId="8" fillId="7" borderId="28" xfId="0" applyNumberFormat="1" applyFont="1" applyFill="1" applyBorder="1" applyAlignment="1" applyProtection="1">
      <alignment horizontal="right" vertical="top"/>
      <protection locked="0"/>
    </xf>
    <xf numFmtId="165" fontId="8" fillId="3" borderId="9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0"/>
  <sheetViews>
    <sheetView tabSelected="1" zoomScaleNormal="100" workbookViewId="0">
      <pane ySplit="4" topLeftCell="A5" activePane="bottomLeft" state="frozen"/>
      <selection activeCell="E1" sqref="E1"/>
      <selection pane="bottomLeft" activeCell="P4" sqref="P4"/>
    </sheetView>
  </sheetViews>
  <sheetFormatPr defaultRowHeight="15"/>
  <cols>
    <col min="2" max="2" width="9" customWidth="1"/>
    <col min="3" max="3" width="5.42578125" customWidth="1"/>
    <col min="4" max="4" width="17.5703125" customWidth="1"/>
    <col min="5" max="5" width="109.85546875" customWidth="1"/>
    <col min="6" max="6" width="7.42578125" customWidth="1"/>
    <col min="7" max="7" width="14.5703125" customWidth="1"/>
    <col min="8" max="8" width="13.140625" customWidth="1"/>
    <col min="9" max="9" width="14.5703125" customWidth="1"/>
    <col min="10" max="10" width="13.28515625" customWidth="1"/>
    <col min="11" max="11" width="14.42578125" customWidth="1"/>
    <col min="12" max="13" width="10" customWidth="1"/>
    <col min="17" max="17" width="33.28515625" customWidth="1"/>
  </cols>
  <sheetData>
    <row r="1" spans="2:17" ht="21" thickBot="1">
      <c r="B1" s="97" t="s">
        <v>102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</row>
    <row r="2" spans="2:17" ht="20.25">
      <c r="B2" s="93" t="s">
        <v>103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5"/>
      <c r="P2" s="95"/>
      <c r="Q2" s="96"/>
    </row>
    <row r="3" spans="2:17" ht="64.5" customHeight="1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68</v>
      </c>
      <c r="M3" s="2" t="s">
        <v>71</v>
      </c>
      <c r="N3" s="12" t="s">
        <v>10</v>
      </c>
      <c r="O3" s="12" t="s">
        <v>69</v>
      </c>
      <c r="P3" s="12" t="s">
        <v>70</v>
      </c>
      <c r="Q3" s="3" t="s">
        <v>11</v>
      </c>
    </row>
    <row r="4" spans="2:17" ht="21.75" customHeight="1" thickBot="1">
      <c r="B4" s="4"/>
      <c r="C4" s="19" t="s">
        <v>12</v>
      </c>
      <c r="D4" s="6" t="s">
        <v>13</v>
      </c>
      <c r="E4" s="5" t="s">
        <v>67</v>
      </c>
      <c r="F4" s="6"/>
      <c r="G4" s="20"/>
      <c r="H4" s="7"/>
      <c r="I4" s="8">
        <f>SUM(I5,I22,I52,I55)</f>
        <v>0</v>
      </c>
      <c r="J4" s="8">
        <f t="shared" ref="J4:P4" si="0">SUM(J5,J22,J52,J55)</f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21"/>
    </row>
    <row r="5" spans="2:17" ht="15" customHeight="1" thickBot="1">
      <c r="B5" s="9"/>
      <c r="C5" s="22" t="s">
        <v>12</v>
      </c>
      <c r="D5" s="11" t="s">
        <v>27</v>
      </c>
      <c r="E5" s="10" t="s">
        <v>28</v>
      </c>
      <c r="F5" s="11"/>
      <c r="G5" s="23"/>
      <c r="H5" s="89"/>
      <c r="I5" s="89">
        <f t="shared" ref="I5:P5" si="1">SUM(I6:I21)</f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  <c r="N5" s="23">
        <f t="shared" si="1"/>
        <v>0</v>
      </c>
      <c r="O5" s="23">
        <f t="shared" si="1"/>
        <v>0</v>
      </c>
      <c r="P5" s="23">
        <f t="shared" si="1"/>
        <v>0</v>
      </c>
      <c r="Q5" s="24"/>
    </row>
    <row r="6" spans="2:17" ht="15" customHeight="1">
      <c r="B6" s="48">
        <v>1</v>
      </c>
      <c r="C6" s="33" t="s">
        <v>16</v>
      </c>
      <c r="D6" s="34" t="s">
        <v>30</v>
      </c>
      <c r="E6" s="35" t="s">
        <v>31</v>
      </c>
      <c r="F6" s="49" t="s">
        <v>33</v>
      </c>
      <c r="G6" s="50">
        <v>30</v>
      </c>
      <c r="H6" s="76">
        <v>0</v>
      </c>
      <c r="I6" s="76">
        <f t="shared" ref="I6:I21" si="2">G6*H6</f>
        <v>0</v>
      </c>
      <c r="J6" s="51">
        <v>0</v>
      </c>
      <c r="K6" s="51">
        <v>0</v>
      </c>
      <c r="L6" s="51">
        <v>0</v>
      </c>
      <c r="M6" s="51">
        <v>0</v>
      </c>
      <c r="N6" s="51">
        <f t="shared" ref="N6:N34" si="3">L6*M6</f>
        <v>0</v>
      </c>
      <c r="O6" s="51">
        <v>0</v>
      </c>
      <c r="P6" s="51">
        <f t="shared" ref="P6:P34" si="4">O6*N6</f>
        <v>0</v>
      </c>
      <c r="Q6" s="45"/>
    </row>
    <row r="7" spans="2:17" ht="15" customHeight="1">
      <c r="B7" s="25">
        <f>B6+1</f>
        <v>2</v>
      </c>
      <c r="C7" s="26" t="s">
        <v>16</v>
      </c>
      <c r="D7" s="27" t="s">
        <v>34</v>
      </c>
      <c r="E7" s="28" t="s">
        <v>74</v>
      </c>
      <c r="F7" s="29" t="s">
        <v>33</v>
      </c>
      <c r="G7" s="30">
        <v>108</v>
      </c>
      <c r="H7" s="31">
        <v>0</v>
      </c>
      <c r="I7" s="31">
        <f t="shared" si="2"/>
        <v>0</v>
      </c>
      <c r="J7" s="32">
        <v>0</v>
      </c>
      <c r="K7" s="32">
        <v>0</v>
      </c>
      <c r="L7" s="32">
        <v>0</v>
      </c>
      <c r="M7" s="32">
        <v>0</v>
      </c>
      <c r="N7" s="32">
        <f t="shared" si="3"/>
        <v>0</v>
      </c>
      <c r="O7" s="32">
        <v>0</v>
      </c>
      <c r="P7" s="32">
        <f t="shared" si="4"/>
        <v>0</v>
      </c>
      <c r="Q7" s="55"/>
    </row>
    <row r="8" spans="2:17" ht="15" customHeight="1">
      <c r="B8" s="25">
        <f t="shared" ref="B8:B21" si="5">B7+1</f>
        <v>3</v>
      </c>
      <c r="C8" s="26" t="s">
        <v>16</v>
      </c>
      <c r="D8" s="27" t="s">
        <v>35</v>
      </c>
      <c r="E8" s="28" t="s">
        <v>36</v>
      </c>
      <c r="F8" s="29" t="s">
        <v>33</v>
      </c>
      <c r="G8" s="30">
        <v>50</v>
      </c>
      <c r="H8" s="31">
        <v>0</v>
      </c>
      <c r="I8" s="31">
        <f t="shared" si="2"/>
        <v>0</v>
      </c>
      <c r="J8" s="32">
        <v>0</v>
      </c>
      <c r="K8" s="32">
        <v>0</v>
      </c>
      <c r="L8" s="32">
        <v>0</v>
      </c>
      <c r="M8" s="32">
        <v>0</v>
      </c>
      <c r="N8" s="32">
        <f t="shared" si="3"/>
        <v>0</v>
      </c>
      <c r="O8" s="32">
        <v>0</v>
      </c>
      <c r="P8" s="32">
        <f t="shared" si="4"/>
        <v>0</v>
      </c>
      <c r="Q8" s="55"/>
    </row>
    <row r="9" spans="2:17" ht="15" customHeight="1">
      <c r="B9" s="25">
        <f t="shared" si="5"/>
        <v>4</v>
      </c>
      <c r="C9" s="26" t="s">
        <v>16</v>
      </c>
      <c r="D9" s="27" t="s">
        <v>37</v>
      </c>
      <c r="E9" s="28" t="s">
        <v>76</v>
      </c>
      <c r="F9" s="29" t="s">
        <v>33</v>
      </c>
      <c r="G9" s="30">
        <v>57.6</v>
      </c>
      <c r="H9" s="31">
        <v>0</v>
      </c>
      <c r="I9" s="31">
        <f t="shared" si="2"/>
        <v>0</v>
      </c>
      <c r="J9" s="32">
        <v>0</v>
      </c>
      <c r="K9" s="32">
        <v>0</v>
      </c>
      <c r="L9" s="32">
        <v>0</v>
      </c>
      <c r="M9" s="32">
        <v>0</v>
      </c>
      <c r="N9" s="32">
        <f t="shared" si="3"/>
        <v>0</v>
      </c>
      <c r="O9" s="32">
        <v>0</v>
      </c>
      <c r="P9" s="32">
        <f t="shared" si="4"/>
        <v>0</v>
      </c>
      <c r="Q9" s="55"/>
    </row>
    <row r="10" spans="2:17" ht="15" customHeight="1">
      <c r="B10" s="25">
        <f t="shared" si="5"/>
        <v>5</v>
      </c>
      <c r="C10" s="26" t="s">
        <v>16</v>
      </c>
      <c r="D10" s="27" t="s">
        <v>42</v>
      </c>
      <c r="E10" s="28" t="s">
        <v>77</v>
      </c>
      <c r="F10" s="29" t="s">
        <v>33</v>
      </c>
      <c r="G10" s="30">
        <v>12.8</v>
      </c>
      <c r="H10" s="31">
        <v>0</v>
      </c>
      <c r="I10" s="31">
        <f t="shared" si="2"/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3"/>
        <v>0</v>
      </c>
      <c r="O10" s="32">
        <v>0</v>
      </c>
      <c r="P10" s="32">
        <f t="shared" si="4"/>
        <v>0</v>
      </c>
      <c r="Q10" s="55"/>
    </row>
    <row r="11" spans="2:17" ht="15" customHeight="1">
      <c r="B11" s="25">
        <f t="shared" si="5"/>
        <v>6</v>
      </c>
      <c r="C11" s="26" t="s">
        <v>16</v>
      </c>
      <c r="D11" s="27" t="s">
        <v>38</v>
      </c>
      <c r="E11" s="28" t="s">
        <v>39</v>
      </c>
      <c r="F11" s="29" t="s">
        <v>33</v>
      </c>
      <c r="G11" s="30">
        <v>88</v>
      </c>
      <c r="H11" s="31">
        <v>0</v>
      </c>
      <c r="I11" s="31">
        <f t="shared" si="2"/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3"/>
        <v>0</v>
      </c>
      <c r="O11" s="32">
        <v>0</v>
      </c>
      <c r="P11" s="32">
        <f t="shared" si="4"/>
        <v>0</v>
      </c>
      <c r="Q11" s="55"/>
    </row>
    <row r="12" spans="2:17" ht="15" customHeight="1">
      <c r="B12" s="25">
        <f t="shared" si="5"/>
        <v>7</v>
      </c>
      <c r="C12" s="26" t="s">
        <v>16</v>
      </c>
      <c r="D12" s="27" t="s">
        <v>40</v>
      </c>
      <c r="E12" s="28" t="s">
        <v>41</v>
      </c>
      <c r="F12" s="29" t="s">
        <v>33</v>
      </c>
      <c r="G12" s="30">
        <v>26</v>
      </c>
      <c r="H12" s="31">
        <v>0</v>
      </c>
      <c r="I12" s="31">
        <f t="shared" si="2"/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3"/>
        <v>0</v>
      </c>
      <c r="O12" s="32">
        <v>0</v>
      </c>
      <c r="P12" s="32">
        <f t="shared" si="4"/>
        <v>0</v>
      </c>
      <c r="Q12" s="55"/>
    </row>
    <row r="13" spans="2:17" ht="15" customHeight="1">
      <c r="B13" s="25">
        <f t="shared" si="5"/>
        <v>8</v>
      </c>
      <c r="C13" s="26" t="s">
        <v>16</v>
      </c>
      <c r="D13" s="27" t="s">
        <v>42</v>
      </c>
      <c r="E13" s="28" t="s">
        <v>43</v>
      </c>
      <c r="F13" s="29" t="s">
        <v>33</v>
      </c>
      <c r="G13" s="30">
        <v>18</v>
      </c>
      <c r="H13" s="31">
        <v>0</v>
      </c>
      <c r="I13" s="31">
        <f t="shared" si="2"/>
        <v>0</v>
      </c>
      <c r="J13" s="32">
        <v>0</v>
      </c>
      <c r="K13" s="32">
        <v>0</v>
      </c>
      <c r="L13" s="32">
        <v>0</v>
      </c>
      <c r="M13" s="32">
        <v>0</v>
      </c>
      <c r="N13" s="32">
        <f t="shared" si="3"/>
        <v>0</v>
      </c>
      <c r="O13" s="32">
        <v>0</v>
      </c>
      <c r="P13" s="32">
        <f t="shared" si="4"/>
        <v>0</v>
      </c>
      <c r="Q13" s="55"/>
    </row>
    <row r="14" spans="2:17" ht="15" customHeight="1">
      <c r="B14" s="25">
        <f t="shared" si="5"/>
        <v>9</v>
      </c>
      <c r="C14" s="26" t="s">
        <v>13</v>
      </c>
      <c r="D14" s="27" t="s">
        <v>44</v>
      </c>
      <c r="E14" s="28" t="s">
        <v>45</v>
      </c>
      <c r="F14" s="29" t="s">
        <v>17</v>
      </c>
      <c r="G14" s="30">
        <v>200</v>
      </c>
      <c r="H14" s="31">
        <v>0</v>
      </c>
      <c r="I14" s="31">
        <f t="shared" si="2"/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3"/>
        <v>0</v>
      </c>
      <c r="O14" s="32">
        <v>0</v>
      </c>
      <c r="P14" s="32">
        <f t="shared" si="4"/>
        <v>0</v>
      </c>
      <c r="Q14" s="55"/>
    </row>
    <row r="15" spans="2:17" ht="15" customHeight="1">
      <c r="B15" s="25">
        <f t="shared" si="5"/>
        <v>10</v>
      </c>
      <c r="C15" s="26" t="s">
        <v>16</v>
      </c>
      <c r="D15" s="27" t="s">
        <v>46</v>
      </c>
      <c r="E15" s="28" t="s">
        <v>47</v>
      </c>
      <c r="F15" s="29" t="s">
        <v>17</v>
      </c>
      <c r="G15" s="30">
        <v>20</v>
      </c>
      <c r="H15" s="31">
        <v>0</v>
      </c>
      <c r="I15" s="31">
        <f t="shared" si="2"/>
        <v>0</v>
      </c>
      <c r="J15" s="32">
        <v>0</v>
      </c>
      <c r="K15" s="32">
        <v>0</v>
      </c>
      <c r="L15" s="32">
        <v>0</v>
      </c>
      <c r="M15" s="32">
        <v>0</v>
      </c>
      <c r="N15" s="32">
        <f t="shared" si="3"/>
        <v>0</v>
      </c>
      <c r="O15" s="32">
        <v>0</v>
      </c>
      <c r="P15" s="32">
        <f t="shared" si="4"/>
        <v>0</v>
      </c>
      <c r="Q15" s="55"/>
    </row>
    <row r="16" spans="2:17" ht="15" customHeight="1">
      <c r="B16" s="25">
        <f t="shared" si="5"/>
        <v>11</v>
      </c>
      <c r="C16" s="26" t="s">
        <v>16</v>
      </c>
      <c r="D16" s="27" t="s">
        <v>48</v>
      </c>
      <c r="E16" s="28" t="s">
        <v>49</v>
      </c>
      <c r="F16" s="29" t="s">
        <v>20</v>
      </c>
      <c r="G16" s="30">
        <v>50</v>
      </c>
      <c r="H16" s="31">
        <v>0</v>
      </c>
      <c r="I16" s="31">
        <f t="shared" si="2"/>
        <v>0</v>
      </c>
      <c r="J16" s="32">
        <v>0</v>
      </c>
      <c r="K16" s="32">
        <v>0</v>
      </c>
      <c r="L16" s="32">
        <v>0</v>
      </c>
      <c r="M16" s="32">
        <v>0</v>
      </c>
      <c r="N16" s="32">
        <f t="shared" si="3"/>
        <v>0</v>
      </c>
      <c r="O16" s="32">
        <v>0</v>
      </c>
      <c r="P16" s="32">
        <f t="shared" si="4"/>
        <v>0</v>
      </c>
      <c r="Q16" s="55"/>
    </row>
    <row r="17" spans="2:17" ht="15" customHeight="1">
      <c r="B17" s="25">
        <f t="shared" si="5"/>
        <v>12</v>
      </c>
      <c r="C17" s="26" t="s">
        <v>13</v>
      </c>
      <c r="D17" s="27" t="s">
        <v>50</v>
      </c>
      <c r="E17" s="28" t="s">
        <v>51</v>
      </c>
      <c r="F17" s="29" t="s">
        <v>17</v>
      </c>
      <c r="G17" s="30">
        <v>600</v>
      </c>
      <c r="H17" s="31">
        <v>0</v>
      </c>
      <c r="I17" s="31">
        <f t="shared" si="2"/>
        <v>0</v>
      </c>
      <c r="J17" s="32">
        <v>0</v>
      </c>
      <c r="K17" s="32">
        <v>0</v>
      </c>
      <c r="L17" s="32">
        <v>0</v>
      </c>
      <c r="M17" s="32">
        <v>0</v>
      </c>
      <c r="N17" s="32">
        <f t="shared" si="3"/>
        <v>0</v>
      </c>
      <c r="O17" s="32">
        <v>0</v>
      </c>
      <c r="P17" s="32">
        <f t="shared" si="4"/>
        <v>0</v>
      </c>
      <c r="Q17" s="55"/>
    </row>
    <row r="18" spans="2:17" ht="15" customHeight="1">
      <c r="B18" s="25">
        <f t="shared" si="5"/>
        <v>13</v>
      </c>
      <c r="C18" s="26" t="s">
        <v>16</v>
      </c>
      <c r="D18" s="27" t="s">
        <v>52</v>
      </c>
      <c r="E18" s="28" t="s">
        <v>75</v>
      </c>
      <c r="F18" s="29" t="s">
        <v>33</v>
      </c>
      <c r="G18" s="30">
        <v>75.849999999999994</v>
      </c>
      <c r="H18" s="31">
        <v>0</v>
      </c>
      <c r="I18" s="31">
        <f t="shared" si="2"/>
        <v>0</v>
      </c>
      <c r="J18" s="32">
        <v>0</v>
      </c>
      <c r="K18" s="32">
        <v>0</v>
      </c>
      <c r="L18" s="32">
        <v>0</v>
      </c>
      <c r="M18" s="32">
        <v>0</v>
      </c>
      <c r="N18" s="32">
        <f t="shared" si="3"/>
        <v>0</v>
      </c>
      <c r="O18" s="32">
        <v>0</v>
      </c>
      <c r="P18" s="32">
        <f t="shared" si="4"/>
        <v>0</v>
      </c>
      <c r="Q18" s="55"/>
    </row>
    <row r="19" spans="2:17" ht="15" customHeight="1">
      <c r="B19" s="25">
        <f t="shared" si="5"/>
        <v>14</v>
      </c>
      <c r="C19" s="27" t="s">
        <v>79</v>
      </c>
      <c r="D19" s="27" t="s">
        <v>25</v>
      </c>
      <c r="E19" s="28" t="s">
        <v>78</v>
      </c>
      <c r="F19" s="29" t="s">
        <v>20</v>
      </c>
      <c r="G19" s="30">
        <v>1</v>
      </c>
      <c r="H19" s="31">
        <v>0</v>
      </c>
      <c r="I19" s="31">
        <f t="shared" si="2"/>
        <v>0</v>
      </c>
      <c r="J19" s="32">
        <v>0</v>
      </c>
      <c r="K19" s="32">
        <v>0</v>
      </c>
      <c r="L19" s="32">
        <v>0</v>
      </c>
      <c r="M19" s="32">
        <v>0</v>
      </c>
      <c r="N19" s="32">
        <f t="shared" si="3"/>
        <v>0</v>
      </c>
      <c r="O19" s="32">
        <v>0</v>
      </c>
      <c r="P19" s="32">
        <f t="shared" si="4"/>
        <v>0</v>
      </c>
      <c r="Q19" s="55"/>
    </row>
    <row r="20" spans="2:17" ht="15" customHeight="1">
      <c r="B20" s="25">
        <f t="shared" si="5"/>
        <v>15</v>
      </c>
      <c r="C20" s="26" t="s">
        <v>16</v>
      </c>
      <c r="D20" s="27" t="s">
        <v>53</v>
      </c>
      <c r="E20" s="28" t="s">
        <v>54</v>
      </c>
      <c r="F20" s="29" t="s">
        <v>32</v>
      </c>
      <c r="G20" s="30">
        <v>130</v>
      </c>
      <c r="H20" s="31">
        <v>0</v>
      </c>
      <c r="I20" s="31">
        <f t="shared" si="2"/>
        <v>0</v>
      </c>
      <c r="J20" s="32">
        <v>0</v>
      </c>
      <c r="K20" s="32">
        <v>0</v>
      </c>
      <c r="L20" s="32">
        <v>0</v>
      </c>
      <c r="M20" s="32">
        <v>0</v>
      </c>
      <c r="N20" s="32">
        <f t="shared" si="3"/>
        <v>0</v>
      </c>
      <c r="O20" s="32">
        <v>0</v>
      </c>
      <c r="P20" s="32">
        <f t="shared" si="4"/>
        <v>0</v>
      </c>
      <c r="Q20" s="55"/>
    </row>
    <row r="21" spans="2:17" ht="15" customHeight="1" thickBot="1">
      <c r="B21" s="61">
        <f t="shared" si="5"/>
        <v>16</v>
      </c>
      <c r="C21" s="62" t="s">
        <v>13</v>
      </c>
      <c r="D21" s="63" t="s">
        <v>55</v>
      </c>
      <c r="E21" s="64" t="s">
        <v>80</v>
      </c>
      <c r="F21" s="65" t="s">
        <v>18</v>
      </c>
      <c r="G21" s="66">
        <v>200</v>
      </c>
      <c r="H21" s="67">
        <v>0</v>
      </c>
      <c r="I21" s="67">
        <f t="shared" si="2"/>
        <v>0</v>
      </c>
      <c r="J21" s="68">
        <v>0</v>
      </c>
      <c r="K21" s="68">
        <v>0</v>
      </c>
      <c r="L21" s="68">
        <v>0</v>
      </c>
      <c r="M21" s="68">
        <v>0</v>
      </c>
      <c r="N21" s="68">
        <f t="shared" si="3"/>
        <v>0</v>
      </c>
      <c r="O21" s="68">
        <v>0</v>
      </c>
      <c r="P21" s="68">
        <f t="shared" si="4"/>
        <v>0</v>
      </c>
      <c r="Q21" s="69"/>
    </row>
    <row r="22" spans="2:17" ht="15" customHeight="1" thickBot="1">
      <c r="B22" s="79"/>
      <c r="C22" s="80" t="s">
        <v>12</v>
      </c>
      <c r="D22" s="81" t="s">
        <v>14</v>
      </c>
      <c r="E22" s="82" t="s">
        <v>15</v>
      </c>
      <c r="F22" s="83"/>
      <c r="G22" s="84"/>
      <c r="H22" s="85"/>
      <c r="I22" s="85">
        <f t="shared" ref="I22:P22" si="6">SUM(I23:I51)</f>
        <v>0</v>
      </c>
      <c r="J22" s="86">
        <f t="shared" si="6"/>
        <v>0</v>
      </c>
      <c r="K22" s="86">
        <f t="shared" si="6"/>
        <v>0</v>
      </c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87"/>
    </row>
    <row r="23" spans="2:17" ht="15" customHeight="1">
      <c r="B23" s="70">
        <f>B21+1</f>
        <v>17</v>
      </c>
      <c r="C23" s="71" t="s">
        <v>13</v>
      </c>
      <c r="D23" s="72" t="s">
        <v>81</v>
      </c>
      <c r="E23" s="73" t="s">
        <v>82</v>
      </c>
      <c r="F23" s="74" t="s">
        <v>20</v>
      </c>
      <c r="G23" s="75">
        <v>1</v>
      </c>
      <c r="H23" s="76">
        <v>0</v>
      </c>
      <c r="I23" s="76">
        <f t="shared" ref="I23:I24" si="7">G23*H23</f>
        <v>0</v>
      </c>
      <c r="J23" s="77">
        <v>0</v>
      </c>
      <c r="K23" s="77">
        <v>0</v>
      </c>
      <c r="L23" s="77">
        <v>0</v>
      </c>
      <c r="M23" s="77">
        <v>0</v>
      </c>
      <c r="N23" s="77">
        <f t="shared" si="3"/>
        <v>0</v>
      </c>
      <c r="O23" s="77">
        <v>0</v>
      </c>
      <c r="P23" s="77">
        <f t="shared" si="4"/>
        <v>0</v>
      </c>
      <c r="Q23" s="78"/>
    </row>
    <row r="24" spans="2:17" ht="33.75" customHeight="1">
      <c r="B24" s="101">
        <f>B23+1</f>
        <v>18</v>
      </c>
      <c r="C24" s="26" t="s">
        <v>13</v>
      </c>
      <c r="D24" s="100" t="s">
        <v>83</v>
      </c>
      <c r="E24" s="28" t="s">
        <v>84</v>
      </c>
      <c r="F24" s="29" t="s">
        <v>20</v>
      </c>
      <c r="G24" s="30">
        <v>1</v>
      </c>
      <c r="H24" s="31">
        <v>0</v>
      </c>
      <c r="I24" s="31">
        <f t="shared" si="7"/>
        <v>0</v>
      </c>
      <c r="J24" s="32">
        <v>0</v>
      </c>
      <c r="K24" s="32">
        <v>0</v>
      </c>
      <c r="L24" s="32">
        <v>0</v>
      </c>
      <c r="M24" s="32">
        <v>0</v>
      </c>
      <c r="N24" s="32">
        <f t="shared" si="3"/>
        <v>0</v>
      </c>
      <c r="O24" s="32">
        <v>0</v>
      </c>
      <c r="P24" s="32">
        <f t="shared" si="4"/>
        <v>0</v>
      </c>
      <c r="Q24" s="55"/>
    </row>
    <row r="25" spans="2:17" ht="15" customHeight="1">
      <c r="B25" s="102"/>
      <c r="C25" s="26" t="s">
        <v>13</v>
      </c>
      <c r="D25" s="100"/>
      <c r="E25" s="28" t="s">
        <v>104</v>
      </c>
      <c r="F25" s="29" t="s">
        <v>20</v>
      </c>
      <c r="G25" s="30">
        <v>1</v>
      </c>
      <c r="H25" s="31">
        <v>0</v>
      </c>
      <c r="I25" s="31">
        <f t="shared" ref="I25:I36" si="8">G25*H25</f>
        <v>0</v>
      </c>
      <c r="J25" s="32">
        <v>0</v>
      </c>
      <c r="K25" s="32">
        <v>0</v>
      </c>
      <c r="L25" s="32">
        <v>0</v>
      </c>
      <c r="M25" s="32">
        <v>0</v>
      </c>
      <c r="N25" s="32">
        <f t="shared" si="3"/>
        <v>0</v>
      </c>
      <c r="O25" s="32">
        <v>0</v>
      </c>
      <c r="P25" s="32">
        <f t="shared" si="4"/>
        <v>0</v>
      </c>
      <c r="Q25" s="55"/>
    </row>
    <row r="26" spans="2:17" ht="15" customHeight="1">
      <c r="B26" s="102"/>
      <c r="C26" s="26" t="s">
        <v>13</v>
      </c>
      <c r="D26" s="100"/>
      <c r="E26" s="28" t="s">
        <v>112</v>
      </c>
      <c r="F26" s="29" t="s">
        <v>20</v>
      </c>
      <c r="G26" s="30">
        <v>1</v>
      </c>
      <c r="H26" s="31">
        <v>0</v>
      </c>
      <c r="I26" s="31">
        <f t="shared" si="8"/>
        <v>0</v>
      </c>
      <c r="J26" s="32">
        <v>0</v>
      </c>
      <c r="K26" s="32">
        <v>0</v>
      </c>
      <c r="L26" s="32">
        <v>0</v>
      </c>
      <c r="M26" s="32">
        <v>0</v>
      </c>
      <c r="N26" s="32">
        <f t="shared" si="3"/>
        <v>0</v>
      </c>
      <c r="O26" s="32">
        <v>0</v>
      </c>
      <c r="P26" s="32">
        <f t="shared" si="4"/>
        <v>0</v>
      </c>
      <c r="Q26" s="55"/>
    </row>
    <row r="27" spans="2:17" ht="15" customHeight="1">
      <c r="B27" s="102"/>
      <c r="C27" s="26" t="s">
        <v>13</v>
      </c>
      <c r="D27" s="100"/>
      <c r="E27" s="28" t="s">
        <v>105</v>
      </c>
      <c r="F27" s="29" t="s">
        <v>20</v>
      </c>
      <c r="G27" s="30">
        <v>1</v>
      </c>
      <c r="H27" s="31">
        <v>0</v>
      </c>
      <c r="I27" s="31">
        <f t="shared" si="8"/>
        <v>0</v>
      </c>
      <c r="J27" s="32">
        <v>0</v>
      </c>
      <c r="K27" s="32">
        <v>0</v>
      </c>
      <c r="L27" s="32">
        <v>0</v>
      </c>
      <c r="M27" s="32">
        <v>0</v>
      </c>
      <c r="N27" s="32">
        <f t="shared" si="3"/>
        <v>0</v>
      </c>
      <c r="O27" s="32">
        <v>0</v>
      </c>
      <c r="P27" s="32">
        <f t="shared" si="4"/>
        <v>0</v>
      </c>
      <c r="Q27" s="55"/>
    </row>
    <row r="28" spans="2:17" ht="15" customHeight="1">
      <c r="B28" s="102"/>
      <c r="C28" s="26" t="s">
        <v>13</v>
      </c>
      <c r="D28" s="100"/>
      <c r="E28" s="28" t="s">
        <v>111</v>
      </c>
      <c r="F28" s="29" t="s">
        <v>20</v>
      </c>
      <c r="G28" s="30">
        <v>1</v>
      </c>
      <c r="H28" s="31">
        <v>0</v>
      </c>
      <c r="I28" s="31">
        <f t="shared" ref="I28" si="9">G28*H28</f>
        <v>0</v>
      </c>
      <c r="J28" s="32">
        <v>0</v>
      </c>
      <c r="K28" s="32">
        <v>0</v>
      </c>
      <c r="L28" s="32">
        <v>0</v>
      </c>
      <c r="M28" s="32">
        <v>0</v>
      </c>
      <c r="N28" s="32">
        <f t="shared" si="3"/>
        <v>0</v>
      </c>
      <c r="O28" s="32">
        <v>0</v>
      </c>
      <c r="P28" s="32">
        <f t="shared" si="4"/>
        <v>0</v>
      </c>
      <c r="Q28" s="55"/>
    </row>
    <row r="29" spans="2:17" ht="15" customHeight="1">
      <c r="B29" s="102"/>
      <c r="C29" s="26" t="s">
        <v>13</v>
      </c>
      <c r="D29" s="100"/>
      <c r="E29" s="28" t="s">
        <v>85</v>
      </c>
      <c r="F29" s="29" t="s">
        <v>20</v>
      </c>
      <c r="G29" s="30">
        <v>1</v>
      </c>
      <c r="H29" s="31">
        <v>0</v>
      </c>
      <c r="I29" s="31">
        <f t="shared" si="8"/>
        <v>0</v>
      </c>
      <c r="J29" s="32">
        <v>0</v>
      </c>
      <c r="K29" s="32">
        <v>0</v>
      </c>
      <c r="L29" s="32">
        <v>0</v>
      </c>
      <c r="M29" s="32">
        <v>0</v>
      </c>
      <c r="N29" s="32">
        <f t="shared" si="3"/>
        <v>0</v>
      </c>
      <c r="O29" s="32">
        <v>0</v>
      </c>
      <c r="P29" s="32">
        <f t="shared" si="4"/>
        <v>0</v>
      </c>
      <c r="Q29" s="55"/>
    </row>
    <row r="30" spans="2:17" ht="15" customHeight="1">
      <c r="B30" s="102"/>
      <c r="C30" s="26" t="s">
        <v>13</v>
      </c>
      <c r="D30" s="100"/>
      <c r="E30" s="28" t="s">
        <v>86</v>
      </c>
      <c r="F30" s="29" t="s">
        <v>87</v>
      </c>
      <c r="G30" s="30">
        <v>3</v>
      </c>
      <c r="H30" s="31">
        <v>0</v>
      </c>
      <c r="I30" s="31">
        <f t="shared" si="8"/>
        <v>0</v>
      </c>
      <c r="J30" s="32">
        <v>0</v>
      </c>
      <c r="K30" s="32">
        <v>0</v>
      </c>
      <c r="L30" s="32">
        <v>0</v>
      </c>
      <c r="M30" s="32">
        <v>0</v>
      </c>
      <c r="N30" s="32">
        <f t="shared" si="3"/>
        <v>0</v>
      </c>
      <c r="O30" s="32">
        <v>0</v>
      </c>
      <c r="P30" s="32">
        <f t="shared" si="4"/>
        <v>0</v>
      </c>
      <c r="Q30" s="55"/>
    </row>
    <row r="31" spans="2:17" ht="15" customHeight="1">
      <c r="B31" s="102"/>
      <c r="C31" s="26" t="s">
        <v>13</v>
      </c>
      <c r="D31" s="100"/>
      <c r="E31" s="28" t="s">
        <v>88</v>
      </c>
      <c r="F31" s="29" t="s">
        <v>87</v>
      </c>
      <c r="G31" s="30">
        <v>3</v>
      </c>
      <c r="H31" s="31">
        <v>0</v>
      </c>
      <c r="I31" s="31">
        <f t="shared" si="8"/>
        <v>0</v>
      </c>
      <c r="J31" s="32">
        <v>0</v>
      </c>
      <c r="K31" s="32">
        <v>0</v>
      </c>
      <c r="L31" s="32">
        <v>0</v>
      </c>
      <c r="M31" s="32">
        <v>0</v>
      </c>
      <c r="N31" s="32">
        <f t="shared" si="3"/>
        <v>0</v>
      </c>
      <c r="O31" s="32">
        <v>0</v>
      </c>
      <c r="P31" s="32">
        <f t="shared" si="4"/>
        <v>0</v>
      </c>
      <c r="Q31" s="55"/>
    </row>
    <row r="32" spans="2:17" ht="15" customHeight="1">
      <c r="B32" s="102"/>
      <c r="C32" s="26" t="s">
        <v>13</v>
      </c>
      <c r="D32" s="100"/>
      <c r="E32" s="28" t="s">
        <v>89</v>
      </c>
      <c r="F32" s="29" t="s">
        <v>90</v>
      </c>
      <c r="G32" s="30">
        <v>1</v>
      </c>
      <c r="H32" s="31">
        <v>0</v>
      </c>
      <c r="I32" s="31">
        <f t="shared" si="8"/>
        <v>0</v>
      </c>
      <c r="J32" s="32">
        <v>0</v>
      </c>
      <c r="K32" s="32">
        <v>0</v>
      </c>
      <c r="L32" s="32">
        <v>0</v>
      </c>
      <c r="M32" s="32">
        <v>0</v>
      </c>
      <c r="N32" s="32">
        <f t="shared" si="3"/>
        <v>0</v>
      </c>
      <c r="O32" s="32">
        <v>0</v>
      </c>
      <c r="P32" s="32">
        <f t="shared" si="4"/>
        <v>0</v>
      </c>
      <c r="Q32" s="55"/>
    </row>
    <row r="33" spans="2:17" ht="15" customHeight="1">
      <c r="B33" s="102"/>
      <c r="C33" s="26" t="s">
        <v>13</v>
      </c>
      <c r="D33" s="100"/>
      <c r="E33" s="28" t="s">
        <v>91</v>
      </c>
      <c r="F33" s="29" t="s">
        <v>20</v>
      </c>
      <c r="G33" s="30">
        <v>1</v>
      </c>
      <c r="H33" s="31">
        <v>0</v>
      </c>
      <c r="I33" s="31">
        <f t="shared" si="8"/>
        <v>0</v>
      </c>
      <c r="J33" s="32">
        <v>0</v>
      </c>
      <c r="K33" s="32">
        <v>0</v>
      </c>
      <c r="L33" s="32">
        <v>0</v>
      </c>
      <c r="M33" s="32">
        <v>0</v>
      </c>
      <c r="N33" s="32">
        <f t="shared" si="3"/>
        <v>0</v>
      </c>
      <c r="O33" s="32">
        <v>0</v>
      </c>
      <c r="P33" s="32">
        <f t="shared" si="4"/>
        <v>0</v>
      </c>
      <c r="Q33" s="55"/>
    </row>
    <row r="34" spans="2:17" ht="15" customHeight="1">
      <c r="B34" s="102"/>
      <c r="C34" s="26" t="s">
        <v>13</v>
      </c>
      <c r="D34" s="100"/>
      <c r="E34" s="28" t="s">
        <v>109</v>
      </c>
      <c r="F34" s="29" t="s">
        <v>20</v>
      </c>
      <c r="G34" s="30">
        <v>1</v>
      </c>
      <c r="H34" s="31">
        <v>0</v>
      </c>
      <c r="I34" s="31">
        <f t="shared" si="8"/>
        <v>0</v>
      </c>
      <c r="J34" s="32">
        <v>0</v>
      </c>
      <c r="K34" s="32">
        <v>0</v>
      </c>
      <c r="L34" s="32">
        <v>0</v>
      </c>
      <c r="M34" s="32">
        <v>0</v>
      </c>
      <c r="N34" s="32">
        <f t="shared" si="3"/>
        <v>0</v>
      </c>
      <c r="O34" s="32">
        <v>0</v>
      </c>
      <c r="P34" s="32">
        <f t="shared" si="4"/>
        <v>0</v>
      </c>
      <c r="Q34" s="55"/>
    </row>
    <row r="35" spans="2:17" ht="15" customHeight="1">
      <c r="B35" s="102"/>
      <c r="C35" s="26" t="s">
        <v>13</v>
      </c>
      <c r="D35" s="100"/>
      <c r="E35" s="28" t="s">
        <v>92</v>
      </c>
      <c r="F35" s="29" t="s">
        <v>90</v>
      </c>
      <c r="G35" s="30">
        <v>1</v>
      </c>
      <c r="H35" s="31">
        <v>0</v>
      </c>
      <c r="I35" s="31">
        <f t="shared" si="8"/>
        <v>0</v>
      </c>
      <c r="J35" s="32">
        <v>0</v>
      </c>
      <c r="K35" s="32">
        <v>0</v>
      </c>
      <c r="L35" s="32">
        <v>0</v>
      </c>
      <c r="M35" s="32">
        <v>0</v>
      </c>
      <c r="N35" s="32">
        <f t="shared" ref="N35:N63" si="10">L35*M35</f>
        <v>0</v>
      </c>
      <c r="O35" s="32">
        <v>0</v>
      </c>
      <c r="P35" s="32">
        <f t="shared" ref="P35:P63" si="11">O35*N35</f>
        <v>0</v>
      </c>
      <c r="Q35" s="55"/>
    </row>
    <row r="36" spans="2:17" ht="15" customHeight="1">
      <c r="B36" s="102"/>
      <c r="C36" s="26" t="s">
        <v>13</v>
      </c>
      <c r="D36" s="100"/>
      <c r="E36" s="28" t="s">
        <v>101</v>
      </c>
      <c r="F36" s="29" t="s">
        <v>20</v>
      </c>
      <c r="G36" s="30">
        <v>2</v>
      </c>
      <c r="H36" s="31">
        <v>0</v>
      </c>
      <c r="I36" s="31">
        <f t="shared" si="8"/>
        <v>0</v>
      </c>
      <c r="J36" s="32">
        <v>0</v>
      </c>
      <c r="K36" s="32">
        <v>0</v>
      </c>
      <c r="L36" s="32">
        <v>0</v>
      </c>
      <c r="M36" s="32">
        <v>0</v>
      </c>
      <c r="N36" s="32">
        <f t="shared" si="10"/>
        <v>0</v>
      </c>
      <c r="O36" s="32">
        <v>0</v>
      </c>
      <c r="P36" s="32">
        <f t="shared" si="11"/>
        <v>0</v>
      </c>
      <c r="Q36" s="55"/>
    </row>
    <row r="37" spans="2:17" ht="15" customHeight="1">
      <c r="B37" s="25">
        <f>B24+1</f>
        <v>19</v>
      </c>
      <c r="C37" s="26" t="s">
        <v>13</v>
      </c>
      <c r="D37" s="27" t="s">
        <v>93</v>
      </c>
      <c r="E37" s="28" t="s">
        <v>110</v>
      </c>
      <c r="F37" s="29" t="s">
        <v>17</v>
      </c>
      <c r="G37" s="30">
        <v>280</v>
      </c>
      <c r="H37" s="31">
        <v>0</v>
      </c>
      <c r="I37" s="31">
        <f t="shared" ref="I37:I51" si="12">G37*H37</f>
        <v>0</v>
      </c>
      <c r="J37" s="32">
        <v>0</v>
      </c>
      <c r="K37" s="32">
        <v>0</v>
      </c>
      <c r="L37" s="32">
        <v>0</v>
      </c>
      <c r="M37" s="32">
        <v>0</v>
      </c>
      <c r="N37" s="32">
        <f t="shared" si="10"/>
        <v>0</v>
      </c>
      <c r="O37" s="32">
        <v>0</v>
      </c>
      <c r="P37" s="32">
        <f t="shared" si="11"/>
        <v>0</v>
      </c>
      <c r="Q37" s="55"/>
    </row>
    <row r="38" spans="2:17" ht="15" customHeight="1">
      <c r="B38" s="25">
        <f>B37+1</f>
        <v>20</v>
      </c>
      <c r="C38" s="26" t="s">
        <v>13</v>
      </c>
      <c r="D38" s="27" t="s">
        <v>127</v>
      </c>
      <c r="E38" s="28" t="s">
        <v>119</v>
      </c>
      <c r="F38" s="29" t="s">
        <v>17</v>
      </c>
      <c r="G38" s="30">
        <v>130</v>
      </c>
      <c r="H38" s="31">
        <v>0</v>
      </c>
      <c r="I38" s="31">
        <f t="shared" ref="I38:I43" si="13">G38*H38</f>
        <v>0</v>
      </c>
      <c r="J38" s="32">
        <v>0</v>
      </c>
      <c r="K38" s="32">
        <v>0</v>
      </c>
      <c r="L38" s="32">
        <v>0</v>
      </c>
      <c r="M38" s="32">
        <v>0</v>
      </c>
      <c r="N38" s="32">
        <f t="shared" ref="N38:N42" si="14">L38*M38</f>
        <v>0</v>
      </c>
      <c r="O38" s="32">
        <v>0</v>
      </c>
      <c r="P38" s="32">
        <f t="shared" ref="P38:P42" si="15">O38*N38</f>
        <v>0</v>
      </c>
      <c r="Q38" s="55"/>
    </row>
    <row r="39" spans="2:17" ht="15" customHeight="1">
      <c r="B39" s="25">
        <f t="shared" ref="B39:B49" si="16">B38+1</f>
        <v>21</v>
      </c>
      <c r="C39" s="26" t="s">
        <v>13</v>
      </c>
      <c r="D39" s="27" t="s">
        <v>128</v>
      </c>
      <c r="E39" s="28" t="s">
        <v>122</v>
      </c>
      <c r="F39" s="29" t="s">
        <v>17</v>
      </c>
      <c r="G39" s="30">
        <v>10</v>
      </c>
      <c r="H39" s="31">
        <v>0</v>
      </c>
      <c r="I39" s="31">
        <f t="shared" si="13"/>
        <v>0</v>
      </c>
      <c r="J39" s="32">
        <v>0</v>
      </c>
      <c r="K39" s="32">
        <v>0</v>
      </c>
      <c r="L39" s="32">
        <v>0</v>
      </c>
      <c r="M39" s="32">
        <v>0</v>
      </c>
      <c r="N39" s="32">
        <f t="shared" si="14"/>
        <v>0</v>
      </c>
      <c r="O39" s="32">
        <v>0</v>
      </c>
      <c r="P39" s="32">
        <f t="shared" si="15"/>
        <v>0</v>
      </c>
      <c r="Q39" s="55"/>
    </row>
    <row r="40" spans="2:17" ht="15" customHeight="1">
      <c r="B40" s="25">
        <f t="shared" si="16"/>
        <v>22</v>
      </c>
      <c r="C40" s="26" t="s">
        <v>13</v>
      </c>
      <c r="D40" s="27" t="s">
        <v>116</v>
      </c>
      <c r="E40" s="28" t="s">
        <v>117</v>
      </c>
      <c r="F40" s="29" t="s">
        <v>17</v>
      </c>
      <c r="G40" s="30">
        <v>10</v>
      </c>
      <c r="H40" s="31">
        <v>0</v>
      </c>
      <c r="I40" s="31">
        <f t="shared" si="13"/>
        <v>0</v>
      </c>
      <c r="J40" s="32">
        <v>0</v>
      </c>
      <c r="K40" s="32">
        <v>0</v>
      </c>
      <c r="L40" s="32">
        <v>0</v>
      </c>
      <c r="M40" s="32">
        <v>0</v>
      </c>
      <c r="N40" s="32">
        <f t="shared" si="14"/>
        <v>0</v>
      </c>
      <c r="O40" s="32">
        <v>0</v>
      </c>
      <c r="P40" s="32">
        <f t="shared" si="15"/>
        <v>0</v>
      </c>
      <c r="Q40" s="55"/>
    </row>
    <row r="41" spans="2:17" ht="15" customHeight="1">
      <c r="B41" s="25">
        <f t="shared" si="16"/>
        <v>23</v>
      </c>
      <c r="C41" s="26" t="s">
        <v>13</v>
      </c>
      <c r="D41" s="27" t="s">
        <v>129</v>
      </c>
      <c r="E41" s="28" t="s">
        <v>118</v>
      </c>
      <c r="F41" s="29" t="s">
        <v>17</v>
      </c>
      <c r="G41" s="30">
        <v>30</v>
      </c>
      <c r="H41" s="31">
        <v>0</v>
      </c>
      <c r="I41" s="31">
        <f t="shared" si="13"/>
        <v>0</v>
      </c>
      <c r="J41" s="32">
        <v>0</v>
      </c>
      <c r="K41" s="32">
        <v>0</v>
      </c>
      <c r="L41" s="32">
        <v>0</v>
      </c>
      <c r="M41" s="32">
        <v>0</v>
      </c>
      <c r="N41" s="32">
        <f t="shared" si="14"/>
        <v>0</v>
      </c>
      <c r="O41" s="32">
        <v>0</v>
      </c>
      <c r="P41" s="32">
        <f t="shared" si="15"/>
        <v>0</v>
      </c>
      <c r="Q41" s="55"/>
    </row>
    <row r="42" spans="2:17" ht="15" customHeight="1">
      <c r="B42" s="25">
        <f t="shared" si="16"/>
        <v>24</v>
      </c>
      <c r="C42" s="26" t="s">
        <v>13</v>
      </c>
      <c r="D42" s="27" t="s">
        <v>130</v>
      </c>
      <c r="E42" s="28" t="s">
        <v>121</v>
      </c>
      <c r="F42" s="29" t="s">
        <v>17</v>
      </c>
      <c r="G42" s="30">
        <v>10</v>
      </c>
      <c r="H42" s="31">
        <v>0</v>
      </c>
      <c r="I42" s="31">
        <f t="shared" si="13"/>
        <v>0</v>
      </c>
      <c r="J42" s="32">
        <v>0</v>
      </c>
      <c r="K42" s="32">
        <v>0</v>
      </c>
      <c r="L42" s="32">
        <v>0</v>
      </c>
      <c r="M42" s="32">
        <v>0</v>
      </c>
      <c r="N42" s="32">
        <f t="shared" si="14"/>
        <v>0</v>
      </c>
      <c r="O42" s="32">
        <v>0</v>
      </c>
      <c r="P42" s="32">
        <f t="shared" si="15"/>
        <v>0</v>
      </c>
      <c r="Q42" s="55"/>
    </row>
    <row r="43" spans="2:17" ht="15" customHeight="1">
      <c r="B43" s="25">
        <f t="shared" si="16"/>
        <v>25</v>
      </c>
      <c r="C43" s="26" t="s">
        <v>13</v>
      </c>
      <c r="D43" s="27" t="s">
        <v>115</v>
      </c>
      <c r="E43" s="28" t="s">
        <v>114</v>
      </c>
      <c r="F43" s="29" t="s">
        <v>20</v>
      </c>
      <c r="G43" s="30">
        <v>13</v>
      </c>
      <c r="H43" s="31">
        <v>0</v>
      </c>
      <c r="I43" s="31">
        <f t="shared" si="13"/>
        <v>0</v>
      </c>
      <c r="J43" s="32">
        <v>0</v>
      </c>
      <c r="K43" s="32">
        <v>0</v>
      </c>
      <c r="L43" s="32">
        <v>0</v>
      </c>
      <c r="M43" s="32">
        <v>0</v>
      </c>
      <c r="N43" s="32">
        <f t="shared" si="10"/>
        <v>0</v>
      </c>
      <c r="O43" s="32">
        <v>0</v>
      </c>
      <c r="P43" s="32">
        <f t="shared" si="11"/>
        <v>0</v>
      </c>
      <c r="Q43" s="55"/>
    </row>
    <row r="44" spans="2:17" ht="15" customHeight="1">
      <c r="B44" s="25">
        <f t="shared" si="16"/>
        <v>26</v>
      </c>
      <c r="C44" s="26" t="s">
        <v>13</v>
      </c>
      <c r="D44" s="27" t="s">
        <v>131</v>
      </c>
      <c r="E44" s="28" t="s">
        <v>120</v>
      </c>
      <c r="F44" s="29" t="s">
        <v>20</v>
      </c>
      <c r="G44" s="30">
        <v>13</v>
      </c>
      <c r="H44" s="31">
        <v>0</v>
      </c>
      <c r="I44" s="31">
        <f t="shared" ref="I44:I48" si="17">G44*H44</f>
        <v>0</v>
      </c>
      <c r="J44" s="32">
        <v>0</v>
      </c>
      <c r="K44" s="32">
        <v>0</v>
      </c>
      <c r="L44" s="32">
        <v>0</v>
      </c>
      <c r="M44" s="32">
        <v>0</v>
      </c>
      <c r="N44" s="32">
        <f t="shared" ref="N44:N48" si="18">L44*M44</f>
        <v>0</v>
      </c>
      <c r="O44" s="32">
        <v>0</v>
      </c>
      <c r="P44" s="32">
        <f t="shared" ref="P44:P48" si="19">O44*N44</f>
        <v>0</v>
      </c>
      <c r="Q44" s="55"/>
    </row>
    <row r="45" spans="2:17" ht="15" customHeight="1">
      <c r="B45" s="25">
        <f t="shared" si="16"/>
        <v>27</v>
      </c>
      <c r="C45" s="26" t="s">
        <v>13</v>
      </c>
      <c r="D45" s="27" t="s">
        <v>132</v>
      </c>
      <c r="E45" s="28" t="s">
        <v>123</v>
      </c>
      <c r="F45" s="29" t="s">
        <v>20</v>
      </c>
      <c r="G45" s="30">
        <v>1</v>
      </c>
      <c r="H45" s="31">
        <v>0</v>
      </c>
      <c r="I45" s="31">
        <f t="shared" si="17"/>
        <v>0</v>
      </c>
      <c r="J45" s="32">
        <v>0</v>
      </c>
      <c r="K45" s="32">
        <v>0</v>
      </c>
      <c r="L45" s="32">
        <v>0</v>
      </c>
      <c r="M45" s="32">
        <v>0</v>
      </c>
      <c r="N45" s="32">
        <f t="shared" si="18"/>
        <v>0</v>
      </c>
      <c r="O45" s="32">
        <v>0</v>
      </c>
      <c r="P45" s="32">
        <f t="shared" si="19"/>
        <v>0</v>
      </c>
      <c r="Q45" s="55"/>
    </row>
    <row r="46" spans="2:17" ht="15" customHeight="1">
      <c r="B46" s="25">
        <f t="shared" si="16"/>
        <v>28</v>
      </c>
      <c r="C46" s="26" t="s">
        <v>13</v>
      </c>
      <c r="D46" s="27" t="s">
        <v>133</v>
      </c>
      <c r="E46" s="28" t="s">
        <v>124</v>
      </c>
      <c r="F46" s="29" t="s">
        <v>20</v>
      </c>
      <c r="G46" s="30">
        <v>1</v>
      </c>
      <c r="H46" s="31">
        <v>0</v>
      </c>
      <c r="I46" s="31">
        <f t="shared" si="17"/>
        <v>0</v>
      </c>
      <c r="J46" s="32">
        <v>0</v>
      </c>
      <c r="K46" s="32">
        <v>0</v>
      </c>
      <c r="L46" s="32">
        <v>0</v>
      </c>
      <c r="M46" s="32">
        <v>0</v>
      </c>
      <c r="N46" s="32">
        <f t="shared" si="18"/>
        <v>0</v>
      </c>
      <c r="O46" s="32">
        <v>0</v>
      </c>
      <c r="P46" s="32">
        <f t="shared" si="19"/>
        <v>0</v>
      </c>
      <c r="Q46" s="55"/>
    </row>
    <row r="47" spans="2:17" ht="15" customHeight="1">
      <c r="B47" s="25">
        <f t="shared" si="16"/>
        <v>29</v>
      </c>
      <c r="C47" s="26" t="s">
        <v>13</v>
      </c>
      <c r="D47" s="27" t="s">
        <v>134</v>
      </c>
      <c r="E47" s="28" t="s">
        <v>125</v>
      </c>
      <c r="F47" s="29" t="s">
        <v>20</v>
      </c>
      <c r="G47" s="30">
        <v>3</v>
      </c>
      <c r="H47" s="31">
        <v>0</v>
      </c>
      <c r="I47" s="31">
        <f t="shared" si="17"/>
        <v>0</v>
      </c>
      <c r="J47" s="32">
        <v>0</v>
      </c>
      <c r="K47" s="32">
        <v>0</v>
      </c>
      <c r="L47" s="32">
        <v>0</v>
      </c>
      <c r="M47" s="32">
        <v>0</v>
      </c>
      <c r="N47" s="32">
        <f t="shared" si="18"/>
        <v>0</v>
      </c>
      <c r="O47" s="32">
        <v>0</v>
      </c>
      <c r="P47" s="32">
        <f t="shared" si="19"/>
        <v>0</v>
      </c>
      <c r="Q47" s="55"/>
    </row>
    <row r="48" spans="2:17" ht="15" customHeight="1">
      <c r="B48" s="25">
        <f t="shared" si="16"/>
        <v>30</v>
      </c>
      <c r="C48" s="26" t="s">
        <v>13</v>
      </c>
      <c r="D48" s="27" t="s">
        <v>135</v>
      </c>
      <c r="E48" s="28" t="s">
        <v>126</v>
      </c>
      <c r="F48" s="29" t="s">
        <v>20</v>
      </c>
      <c r="G48" s="30">
        <v>1</v>
      </c>
      <c r="H48" s="31">
        <v>0</v>
      </c>
      <c r="I48" s="31">
        <f t="shared" si="17"/>
        <v>0</v>
      </c>
      <c r="J48" s="32">
        <v>0</v>
      </c>
      <c r="K48" s="32">
        <v>0</v>
      </c>
      <c r="L48" s="32">
        <v>0</v>
      </c>
      <c r="M48" s="32">
        <v>0</v>
      </c>
      <c r="N48" s="32">
        <f t="shared" si="18"/>
        <v>0</v>
      </c>
      <c r="O48" s="32">
        <v>0</v>
      </c>
      <c r="P48" s="32">
        <f t="shared" si="19"/>
        <v>0</v>
      </c>
      <c r="Q48" s="55"/>
    </row>
    <row r="49" spans="2:17" ht="15" customHeight="1">
      <c r="B49" s="25">
        <f t="shared" si="16"/>
        <v>31</v>
      </c>
      <c r="C49" s="26" t="s">
        <v>16</v>
      </c>
      <c r="D49" s="27" t="s">
        <v>21</v>
      </c>
      <c r="E49" s="28" t="s">
        <v>113</v>
      </c>
      <c r="F49" s="29" t="s">
        <v>22</v>
      </c>
      <c r="G49" s="30">
        <v>150</v>
      </c>
      <c r="H49" s="31">
        <v>0</v>
      </c>
      <c r="I49" s="31">
        <f t="shared" si="12"/>
        <v>0</v>
      </c>
      <c r="J49" s="32">
        <v>0</v>
      </c>
      <c r="K49" s="32">
        <v>0</v>
      </c>
      <c r="L49" s="32">
        <v>0</v>
      </c>
      <c r="M49" s="32">
        <v>0</v>
      </c>
      <c r="N49" s="32">
        <f t="shared" si="10"/>
        <v>0</v>
      </c>
      <c r="O49" s="32">
        <v>0</v>
      </c>
      <c r="P49" s="32">
        <f t="shared" si="11"/>
        <v>0</v>
      </c>
      <c r="Q49" s="55"/>
    </row>
    <row r="50" spans="2:17" ht="15" customHeight="1">
      <c r="B50" s="25">
        <f t="shared" ref="B50:B51" si="20">B49+1</f>
        <v>32</v>
      </c>
      <c r="C50" s="26" t="s">
        <v>13</v>
      </c>
      <c r="D50" s="27" t="s">
        <v>23</v>
      </c>
      <c r="E50" s="28" t="s">
        <v>24</v>
      </c>
      <c r="F50" s="29" t="s">
        <v>90</v>
      </c>
      <c r="G50" s="30">
        <v>1</v>
      </c>
      <c r="H50" s="31">
        <v>0</v>
      </c>
      <c r="I50" s="31">
        <f t="shared" si="12"/>
        <v>0</v>
      </c>
      <c r="J50" s="32">
        <v>0</v>
      </c>
      <c r="K50" s="32">
        <v>0</v>
      </c>
      <c r="L50" s="32">
        <v>0</v>
      </c>
      <c r="M50" s="32">
        <v>0</v>
      </c>
      <c r="N50" s="32">
        <f t="shared" si="10"/>
        <v>0</v>
      </c>
      <c r="O50" s="32">
        <v>0</v>
      </c>
      <c r="P50" s="32">
        <f t="shared" si="11"/>
        <v>0</v>
      </c>
      <c r="Q50" s="55"/>
    </row>
    <row r="51" spans="2:17" ht="15" customHeight="1" thickBot="1">
      <c r="B51" s="61">
        <f t="shared" si="20"/>
        <v>33</v>
      </c>
      <c r="C51" s="36" t="s">
        <v>16</v>
      </c>
      <c r="D51" s="37" t="s">
        <v>25</v>
      </c>
      <c r="E51" s="38" t="s">
        <v>26</v>
      </c>
      <c r="F51" s="42" t="s">
        <v>22</v>
      </c>
      <c r="G51" s="43">
        <v>20</v>
      </c>
      <c r="H51" s="67">
        <v>0</v>
      </c>
      <c r="I51" s="67">
        <f t="shared" si="12"/>
        <v>0</v>
      </c>
      <c r="J51" s="44">
        <v>0</v>
      </c>
      <c r="K51" s="44">
        <v>0</v>
      </c>
      <c r="L51" s="44">
        <v>0</v>
      </c>
      <c r="M51" s="44">
        <v>0</v>
      </c>
      <c r="N51" s="44">
        <f t="shared" si="10"/>
        <v>0</v>
      </c>
      <c r="O51" s="44">
        <v>0</v>
      </c>
      <c r="P51" s="44">
        <f t="shared" si="11"/>
        <v>0</v>
      </c>
      <c r="Q51" s="56"/>
    </row>
    <row r="52" spans="2:17" ht="15" customHeight="1" thickBot="1">
      <c r="B52" s="88"/>
      <c r="C52" s="52" t="s">
        <v>12</v>
      </c>
      <c r="D52" s="46" t="s">
        <v>58</v>
      </c>
      <c r="E52" s="53" t="s">
        <v>106</v>
      </c>
      <c r="F52" s="46"/>
      <c r="G52" s="47"/>
      <c r="H52" s="89"/>
      <c r="I52" s="89">
        <f>SUM(I53:I54)</f>
        <v>0</v>
      </c>
      <c r="J52" s="47">
        <f>SUM(J53:J63)</f>
        <v>0</v>
      </c>
      <c r="K52" s="47">
        <f>SUM(K53:K63)</f>
        <v>0</v>
      </c>
      <c r="L52" s="47">
        <f>SUM(L53:L63)</f>
        <v>0</v>
      </c>
      <c r="M52" s="47">
        <f t="shared" ref="M52:P52" si="21">SUM(M53:M63)</f>
        <v>0</v>
      </c>
      <c r="N52" s="47">
        <f t="shared" si="21"/>
        <v>0</v>
      </c>
      <c r="O52" s="47">
        <f t="shared" si="21"/>
        <v>0</v>
      </c>
      <c r="P52" s="47">
        <f t="shared" si="21"/>
        <v>0</v>
      </c>
      <c r="Q52" s="57"/>
    </row>
    <row r="53" spans="2:17" ht="15" customHeight="1">
      <c r="B53" s="48">
        <f>B51+1</f>
        <v>34</v>
      </c>
      <c r="C53" s="33" t="s">
        <v>16</v>
      </c>
      <c r="D53" s="34" t="s">
        <v>59</v>
      </c>
      <c r="E53" s="35" t="s">
        <v>107</v>
      </c>
      <c r="F53" s="49" t="s">
        <v>60</v>
      </c>
      <c r="G53" s="50">
        <v>1</v>
      </c>
      <c r="H53" s="76">
        <v>0</v>
      </c>
      <c r="I53" s="76">
        <f t="shared" ref="I53:I54" si="22">G53*H53</f>
        <v>0</v>
      </c>
      <c r="J53" s="51">
        <v>0</v>
      </c>
      <c r="K53" s="51">
        <v>0</v>
      </c>
      <c r="L53" s="51">
        <v>0</v>
      </c>
      <c r="M53" s="51">
        <v>0</v>
      </c>
      <c r="N53" s="51">
        <f t="shared" si="10"/>
        <v>0</v>
      </c>
      <c r="O53" s="51">
        <v>0</v>
      </c>
      <c r="P53" s="51">
        <f t="shared" si="11"/>
        <v>0</v>
      </c>
      <c r="Q53" s="45"/>
    </row>
    <row r="54" spans="2:17" ht="15" customHeight="1" thickBot="1">
      <c r="B54" s="40">
        <f>B53+1</f>
        <v>35</v>
      </c>
      <c r="C54" s="36" t="s">
        <v>16</v>
      </c>
      <c r="D54" s="37" t="s">
        <v>59</v>
      </c>
      <c r="E54" s="38" t="s">
        <v>108</v>
      </c>
      <c r="F54" s="42" t="s">
        <v>60</v>
      </c>
      <c r="G54" s="43">
        <v>1</v>
      </c>
      <c r="H54" s="67">
        <v>0</v>
      </c>
      <c r="I54" s="67">
        <f t="shared" si="22"/>
        <v>0</v>
      </c>
      <c r="J54" s="44">
        <v>0</v>
      </c>
      <c r="K54" s="44">
        <v>0</v>
      </c>
      <c r="L54" s="44">
        <v>0</v>
      </c>
      <c r="M54" s="44">
        <v>0</v>
      </c>
      <c r="N54" s="44">
        <f t="shared" si="10"/>
        <v>0</v>
      </c>
      <c r="O54" s="44">
        <v>0</v>
      </c>
      <c r="P54" s="44">
        <f t="shared" si="11"/>
        <v>0</v>
      </c>
      <c r="Q54" s="56"/>
    </row>
    <row r="55" spans="2:17" ht="15" customHeight="1" thickBot="1">
      <c r="B55" s="54"/>
      <c r="C55" s="52" t="s">
        <v>12</v>
      </c>
      <c r="D55" s="46" t="s">
        <v>58</v>
      </c>
      <c r="E55" s="53" t="s">
        <v>94</v>
      </c>
      <c r="F55" s="58"/>
      <c r="G55" s="59"/>
      <c r="H55" s="90"/>
      <c r="I55" s="89">
        <f>SUM(I56:I63)</f>
        <v>0</v>
      </c>
      <c r="J55" s="60">
        <f>SUM(J56:J63)</f>
        <v>0</v>
      </c>
      <c r="K55" s="60">
        <f t="shared" ref="K55:P55" si="23">SUM(K56:K63)</f>
        <v>0</v>
      </c>
      <c r="L55" s="60">
        <f t="shared" si="23"/>
        <v>0</v>
      </c>
      <c r="M55" s="60">
        <f t="shared" si="23"/>
        <v>0</v>
      </c>
      <c r="N55" s="60">
        <f t="shared" si="23"/>
        <v>0</v>
      </c>
      <c r="O55" s="60">
        <f t="shared" si="23"/>
        <v>0</v>
      </c>
      <c r="P55" s="60">
        <f t="shared" si="23"/>
        <v>0</v>
      </c>
      <c r="Q55" s="57"/>
    </row>
    <row r="56" spans="2:17" ht="15" customHeight="1">
      <c r="B56" s="48">
        <f>B54+1</f>
        <v>36</v>
      </c>
      <c r="C56" s="33" t="s">
        <v>16</v>
      </c>
      <c r="D56" s="34" t="s">
        <v>61</v>
      </c>
      <c r="E56" s="35" t="s">
        <v>95</v>
      </c>
      <c r="F56" s="49" t="s">
        <v>60</v>
      </c>
      <c r="G56" s="50">
        <v>1</v>
      </c>
      <c r="H56" s="76">
        <v>0</v>
      </c>
      <c r="I56" s="76">
        <f t="shared" ref="I56:I63" si="24">G56*H56</f>
        <v>0</v>
      </c>
      <c r="J56" s="51">
        <v>0</v>
      </c>
      <c r="K56" s="51">
        <v>0</v>
      </c>
      <c r="L56" s="51">
        <v>0</v>
      </c>
      <c r="M56" s="51">
        <v>0</v>
      </c>
      <c r="N56" s="51">
        <f t="shared" si="10"/>
        <v>0</v>
      </c>
      <c r="O56" s="51">
        <v>0</v>
      </c>
      <c r="P56" s="51">
        <f t="shared" si="11"/>
        <v>0</v>
      </c>
      <c r="Q56" s="45"/>
    </row>
    <row r="57" spans="2:17" ht="15" customHeight="1">
      <c r="B57" s="25">
        <f t="shared" ref="B57:B63" si="25">B56+1</f>
        <v>37</v>
      </c>
      <c r="C57" s="26" t="s">
        <v>16</v>
      </c>
      <c r="D57" s="27" t="s">
        <v>62</v>
      </c>
      <c r="E57" s="28" t="s">
        <v>63</v>
      </c>
      <c r="F57" s="29" t="s">
        <v>60</v>
      </c>
      <c r="G57" s="30">
        <v>2</v>
      </c>
      <c r="H57" s="31">
        <v>0</v>
      </c>
      <c r="I57" s="31">
        <f t="shared" si="24"/>
        <v>0</v>
      </c>
      <c r="J57" s="32">
        <v>0</v>
      </c>
      <c r="K57" s="32">
        <v>0</v>
      </c>
      <c r="L57" s="32">
        <v>0</v>
      </c>
      <c r="M57" s="32">
        <v>0</v>
      </c>
      <c r="N57" s="32">
        <f t="shared" si="10"/>
        <v>0</v>
      </c>
      <c r="O57" s="32">
        <v>0</v>
      </c>
      <c r="P57" s="32">
        <f t="shared" si="11"/>
        <v>0</v>
      </c>
      <c r="Q57" s="55"/>
    </row>
    <row r="58" spans="2:17" ht="15" customHeight="1">
      <c r="B58" s="25">
        <f t="shared" si="25"/>
        <v>38</v>
      </c>
      <c r="C58" s="26" t="s">
        <v>16</v>
      </c>
      <c r="D58" s="27" t="s">
        <v>64</v>
      </c>
      <c r="E58" s="28" t="s">
        <v>96</v>
      </c>
      <c r="F58" s="29" t="s">
        <v>60</v>
      </c>
      <c r="G58" s="30">
        <v>1</v>
      </c>
      <c r="H58" s="31">
        <v>0</v>
      </c>
      <c r="I58" s="31">
        <f t="shared" si="24"/>
        <v>0</v>
      </c>
      <c r="J58" s="32">
        <v>0</v>
      </c>
      <c r="K58" s="32">
        <v>0</v>
      </c>
      <c r="L58" s="32">
        <v>0</v>
      </c>
      <c r="M58" s="32">
        <v>0</v>
      </c>
      <c r="N58" s="32">
        <f t="shared" si="10"/>
        <v>0</v>
      </c>
      <c r="O58" s="32">
        <v>0</v>
      </c>
      <c r="P58" s="32">
        <f t="shared" si="11"/>
        <v>0</v>
      </c>
      <c r="Q58" s="55"/>
    </row>
    <row r="59" spans="2:17" ht="15" customHeight="1">
      <c r="B59" s="25">
        <f t="shared" si="25"/>
        <v>39</v>
      </c>
      <c r="C59" s="26" t="s">
        <v>16</v>
      </c>
      <c r="D59" s="27" t="s">
        <v>65</v>
      </c>
      <c r="E59" s="28" t="s">
        <v>66</v>
      </c>
      <c r="F59" s="29" t="s">
        <v>19</v>
      </c>
      <c r="G59" s="30">
        <v>1</v>
      </c>
      <c r="H59" s="31">
        <v>0</v>
      </c>
      <c r="I59" s="31">
        <f t="shared" si="24"/>
        <v>0</v>
      </c>
      <c r="J59" s="32">
        <v>0</v>
      </c>
      <c r="K59" s="32">
        <v>0</v>
      </c>
      <c r="L59" s="32">
        <v>0</v>
      </c>
      <c r="M59" s="32">
        <v>0</v>
      </c>
      <c r="N59" s="32">
        <f t="shared" si="10"/>
        <v>0</v>
      </c>
      <c r="O59" s="32">
        <v>0</v>
      </c>
      <c r="P59" s="32">
        <f t="shared" si="11"/>
        <v>0</v>
      </c>
      <c r="Q59" s="55"/>
    </row>
    <row r="60" spans="2:17" ht="15" customHeight="1">
      <c r="B60" s="25">
        <f t="shared" si="25"/>
        <v>40</v>
      </c>
      <c r="C60" s="26" t="s">
        <v>16</v>
      </c>
      <c r="D60" s="27" t="s">
        <v>56</v>
      </c>
      <c r="E60" s="28" t="s">
        <v>100</v>
      </c>
      <c r="F60" s="29" t="s">
        <v>19</v>
      </c>
      <c r="G60" s="30">
        <v>1</v>
      </c>
      <c r="H60" s="31">
        <v>0</v>
      </c>
      <c r="I60" s="31">
        <f t="shared" si="24"/>
        <v>0</v>
      </c>
      <c r="J60" s="32">
        <v>0</v>
      </c>
      <c r="K60" s="32">
        <v>0</v>
      </c>
      <c r="L60" s="32">
        <v>0</v>
      </c>
      <c r="M60" s="32">
        <v>0</v>
      </c>
      <c r="N60" s="32">
        <f t="shared" si="10"/>
        <v>0</v>
      </c>
      <c r="O60" s="32">
        <v>0</v>
      </c>
      <c r="P60" s="32">
        <f t="shared" si="11"/>
        <v>0</v>
      </c>
      <c r="Q60" s="55"/>
    </row>
    <row r="61" spans="2:17" ht="15" customHeight="1">
      <c r="B61" s="25">
        <f t="shared" si="25"/>
        <v>41</v>
      </c>
      <c r="C61" s="26" t="s">
        <v>16</v>
      </c>
      <c r="D61" s="27" t="s">
        <v>57</v>
      </c>
      <c r="E61" s="28" t="s">
        <v>99</v>
      </c>
      <c r="F61" s="29" t="s">
        <v>19</v>
      </c>
      <c r="G61" s="30">
        <v>1</v>
      </c>
      <c r="H61" s="31">
        <v>0</v>
      </c>
      <c r="I61" s="31">
        <f t="shared" si="24"/>
        <v>0</v>
      </c>
      <c r="J61" s="32">
        <v>0</v>
      </c>
      <c r="K61" s="32">
        <v>0</v>
      </c>
      <c r="L61" s="32">
        <v>0</v>
      </c>
      <c r="M61" s="32">
        <v>0</v>
      </c>
      <c r="N61" s="32">
        <f t="shared" si="10"/>
        <v>0</v>
      </c>
      <c r="O61" s="32">
        <v>0</v>
      </c>
      <c r="P61" s="32">
        <f t="shared" si="11"/>
        <v>0</v>
      </c>
      <c r="Q61" s="55"/>
    </row>
    <row r="62" spans="2:17" ht="15" customHeight="1">
      <c r="B62" s="25">
        <f t="shared" si="25"/>
        <v>42</v>
      </c>
      <c r="C62" s="26" t="s">
        <v>16</v>
      </c>
      <c r="D62" s="39" t="s">
        <v>72</v>
      </c>
      <c r="E62" s="28" t="s">
        <v>97</v>
      </c>
      <c r="F62" s="29" t="s">
        <v>29</v>
      </c>
      <c r="G62" s="30">
        <v>2000</v>
      </c>
      <c r="H62" s="31">
        <v>0</v>
      </c>
      <c r="I62" s="31">
        <f t="shared" si="24"/>
        <v>0</v>
      </c>
      <c r="J62" s="32">
        <v>0</v>
      </c>
      <c r="K62" s="32">
        <v>0</v>
      </c>
      <c r="L62" s="32">
        <v>0</v>
      </c>
      <c r="M62" s="32">
        <v>0</v>
      </c>
      <c r="N62" s="32">
        <f t="shared" si="10"/>
        <v>0</v>
      </c>
      <c r="O62" s="32">
        <v>0</v>
      </c>
      <c r="P62" s="32">
        <f t="shared" si="11"/>
        <v>0</v>
      </c>
      <c r="Q62" s="55"/>
    </row>
    <row r="63" spans="2:17" ht="15" customHeight="1" thickBot="1">
      <c r="B63" s="40">
        <f t="shared" si="25"/>
        <v>43</v>
      </c>
      <c r="C63" s="36" t="s">
        <v>16</v>
      </c>
      <c r="D63" s="41" t="s">
        <v>73</v>
      </c>
      <c r="E63" s="38" t="s">
        <v>98</v>
      </c>
      <c r="F63" s="42" t="s">
        <v>29</v>
      </c>
      <c r="G63" s="43">
        <v>400</v>
      </c>
      <c r="H63" s="91">
        <v>0</v>
      </c>
      <c r="I63" s="91">
        <f t="shared" si="24"/>
        <v>0</v>
      </c>
      <c r="J63" s="44">
        <v>0</v>
      </c>
      <c r="K63" s="44">
        <v>0</v>
      </c>
      <c r="L63" s="44">
        <v>0</v>
      </c>
      <c r="M63" s="44">
        <v>0</v>
      </c>
      <c r="N63" s="44">
        <f t="shared" si="10"/>
        <v>0</v>
      </c>
      <c r="O63" s="44">
        <v>0</v>
      </c>
      <c r="P63" s="44">
        <f t="shared" si="11"/>
        <v>0</v>
      </c>
      <c r="Q63" s="56"/>
    </row>
    <row r="64" spans="2:17">
      <c r="O64" s="18"/>
    </row>
    <row r="66" spans="5:16">
      <c r="E66" s="92"/>
      <c r="F66" s="14"/>
      <c r="G66" s="16"/>
      <c r="H66" s="16"/>
      <c r="I66" s="16"/>
      <c r="J66" s="16"/>
      <c r="K66" s="16"/>
    </row>
    <row r="67" spans="5:16">
      <c r="E67" s="92"/>
      <c r="F67" s="14"/>
      <c r="G67" s="15"/>
      <c r="H67" s="15"/>
      <c r="I67" s="15"/>
      <c r="J67" s="15"/>
      <c r="K67" s="15"/>
    </row>
    <row r="68" spans="5:16">
      <c r="E68" s="14"/>
      <c r="F68" s="14"/>
      <c r="G68" s="17"/>
      <c r="H68" s="17"/>
      <c r="I68" s="17"/>
      <c r="J68" s="17"/>
      <c r="K68" s="17"/>
      <c r="L68" s="13"/>
      <c r="M68" s="13"/>
      <c r="N68" s="13"/>
      <c r="O68" s="13"/>
      <c r="P68" s="13"/>
    </row>
    <row r="69" spans="5:16">
      <c r="G69" s="17"/>
      <c r="H69" s="17"/>
      <c r="I69" s="17"/>
      <c r="J69" s="17"/>
      <c r="K69" s="17"/>
      <c r="L69" s="17"/>
      <c r="M69" s="17"/>
      <c r="N69" s="13"/>
      <c r="O69" s="13"/>
      <c r="P69" s="13"/>
    </row>
    <row r="70" spans="5:16">
      <c r="G70" s="17"/>
      <c r="H70" s="17"/>
      <c r="I70" s="17"/>
      <c r="J70" s="17"/>
      <c r="K70" s="17"/>
      <c r="L70" s="17"/>
      <c r="M70" s="17"/>
      <c r="N70" s="13"/>
      <c r="O70" s="13"/>
      <c r="P70" s="13"/>
    </row>
    <row r="71" spans="5:16">
      <c r="G71" s="17"/>
      <c r="H71" s="17"/>
      <c r="I71" s="17"/>
      <c r="J71" s="17"/>
      <c r="K71" s="17"/>
      <c r="L71" s="17"/>
      <c r="M71" s="17"/>
      <c r="N71" s="13"/>
      <c r="O71" s="13"/>
      <c r="P71" s="13"/>
    </row>
    <row r="72" spans="5:16">
      <c r="G72" s="17"/>
      <c r="H72" s="17"/>
      <c r="I72" s="17"/>
      <c r="J72" s="17"/>
      <c r="K72" s="17"/>
      <c r="L72" s="17"/>
      <c r="M72" s="17"/>
      <c r="N72" s="13"/>
      <c r="O72" s="13"/>
      <c r="P72" s="13"/>
    </row>
    <row r="73" spans="5:16">
      <c r="G73" s="17"/>
      <c r="H73" s="17"/>
      <c r="I73" s="17"/>
      <c r="J73" s="17"/>
      <c r="K73" s="17"/>
      <c r="L73" s="17"/>
      <c r="M73" s="17"/>
      <c r="N73" s="13"/>
      <c r="O73" s="13"/>
      <c r="P73" s="13"/>
    </row>
    <row r="74" spans="5:16">
      <c r="G74" s="17"/>
      <c r="H74" s="17"/>
      <c r="I74" s="17"/>
      <c r="J74" s="17"/>
      <c r="K74" s="17"/>
      <c r="L74" s="17"/>
      <c r="M74" s="17"/>
      <c r="N74" s="13"/>
      <c r="O74" s="13"/>
      <c r="P74" s="13"/>
    </row>
    <row r="75" spans="5:16">
      <c r="G75" s="17"/>
      <c r="H75" s="17"/>
      <c r="I75" s="17"/>
      <c r="J75" s="17"/>
      <c r="K75" s="17"/>
      <c r="L75" s="17"/>
      <c r="M75" s="17"/>
      <c r="N75" s="13"/>
      <c r="O75" s="13"/>
      <c r="P75" s="13"/>
    </row>
    <row r="76" spans="5:16">
      <c r="G76" s="17"/>
      <c r="H76" s="17"/>
      <c r="I76" s="17"/>
      <c r="J76" s="17"/>
      <c r="K76" s="17"/>
      <c r="L76" s="17"/>
      <c r="M76" s="17"/>
      <c r="N76" s="13"/>
      <c r="O76" s="13"/>
      <c r="P76" s="13"/>
    </row>
    <row r="77" spans="5:16">
      <c r="G77" s="17"/>
      <c r="H77" s="17"/>
      <c r="I77" s="17"/>
      <c r="J77" s="17"/>
      <c r="K77" s="17"/>
      <c r="L77" s="17"/>
      <c r="M77" s="17"/>
      <c r="N77" s="13"/>
      <c r="O77" s="13"/>
      <c r="P77" s="13"/>
    </row>
    <row r="78" spans="5:16">
      <c r="G78" s="17"/>
      <c r="H78" s="17"/>
      <c r="I78" s="17"/>
      <c r="J78" s="17"/>
      <c r="K78" s="17"/>
      <c r="L78" s="17"/>
      <c r="M78" s="17"/>
      <c r="N78" s="13"/>
      <c r="O78" s="13"/>
      <c r="P78" s="13"/>
    </row>
    <row r="79" spans="5:16">
      <c r="G79" s="17"/>
      <c r="H79" s="17"/>
      <c r="I79" s="17"/>
      <c r="J79" s="17"/>
      <c r="K79" s="17"/>
      <c r="L79" s="17"/>
      <c r="M79" s="17"/>
      <c r="N79" s="13"/>
      <c r="O79" s="13"/>
      <c r="P79" s="13"/>
    </row>
    <row r="80" spans="5:16">
      <c r="G80" s="17"/>
      <c r="H80" s="17"/>
      <c r="I80" s="17"/>
      <c r="J80" s="17"/>
      <c r="K80" s="17"/>
      <c r="L80" s="17"/>
      <c r="M80" s="17"/>
      <c r="N80" s="13"/>
      <c r="O80" s="13"/>
      <c r="P80" s="13"/>
    </row>
    <row r="81" spans="7:16">
      <c r="G81" s="17"/>
      <c r="H81" s="17"/>
      <c r="I81" s="17"/>
      <c r="J81" s="17"/>
      <c r="K81" s="17"/>
      <c r="L81" s="17"/>
      <c r="M81" s="17"/>
      <c r="N81" s="13"/>
      <c r="O81" s="13"/>
      <c r="P81" s="13"/>
    </row>
    <row r="82" spans="7:16">
      <c r="G82" s="17"/>
      <c r="H82" s="17"/>
      <c r="I82" s="17"/>
      <c r="J82" s="17"/>
      <c r="K82" s="17"/>
      <c r="L82" s="17"/>
      <c r="M82" s="17"/>
      <c r="N82" s="13"/>
      <c r="O82" s="13"/>
      <c r="P82" s="13"/>
    </row>
    <row r="83" spans="7:16">
      <c r="G83" s="17"/>
      <c r="H83" s="17"/>
      <c r="I83" s="17"/>
      <c r="J83" s="17"/>
      <c r="K83" s="17"/>
      <c r="L83" s="17"/>
      <c r="M83" s="17"/>
      <c r="N83" s="13"/>
      <c r="O83" s="13"/>
      <c r="P83" s="13"/>
    </row>
    <row r="84" spans="7:16">
      <c r="G84" s="17"/>
      <c r="H84" s="17"/>
      <c r="I84" s="17"/>
      <c r="J84" s="17"/>
      <c r="K84" s="17"/>
      <c r="L84" s="17"/>
      <c r="M84" s="17"/>
    </row>
    <row r="85" spans="7:16">
      <c r="G85" s="17"/>
      <c r="H85" s="17"/>
      <c r="I85" s="17"/>
      <c r="J85" s="17"/>
      <c r="K85" s="17"/>
      <c r="L85" s="17"/>
      <c r="M85" s="17"/>
    </row>
    <row r="86" spans="7:16">
      <c r="G86" s="17"/>
      <c r="H86" s="17"/>
      <c r="I86" s="17"/>
      <c r="J86" s="17"/>
      <c r="K86" s="17"/>
      <c r="L86" s="17"/>
      <c r="M86" s="17"/>
    </row>
    <row r="87" spans="7:16">
      <c r="G87" s="17"/>
      <c r="H87" s="17"/>
      <c r="I87" s="17"/>
      <c r="J87" s="17"/>
      <c r="K87" s="17"/>
      <c r="L87" s="17"/>
      <c r="M87" s="17"/>
    </row>
    <row r="88" spans="7:16">
      <c r="G88" s="17"/>
      <c r="H88" s="17"/>
      <c r="I88" s="17"/>
      <c r="J88" s="17"/>
      <c r="K88" s="17"/>
      <c r="L88" s="17"/>
      <c r="M88" s="17"/>
    </row>
    <row r="89" spans="7:16">
      <c r="G89" s="17"/>
      <c r="H89" s="17"/>
      <c r="I89" s="17"/>
      <c r="J89" s="17"/>
      <c r="K89" s="17"/>
      <c r="L89" s="17"/>
      <c r="M89" s="17"/>
    </row>
    <row r="90" spans="7:16">
      <c r="G90" s="17"/>
      <c r="H90" s="17"/>
      <c r="I90" s="17"/>
      <c r="J90" s="17"/>
      <c r="K90" s="17"/>
      <c r="L90" s="17"/>
      <c r="M90" s="17"/>
    </row>
  </sheetData>
  <dataConsolidate function="count" link="1">
    <dataRefs count="1">
      <dataRef ref="G103:K103" sheet="Položkový rozpočet"/>
    </dataRefs>
  </dataConsolidate>
  <mergeCells count="5">
    <mergeCell ref="E66:E67"/>
    <mergeCell ref="B2:Q2"/>
    <mergeCell ref="B1:Q1"/>
    <mergeCell ref="D24:D36"/>
    <mergeCell ref="B24:B36"/>
  </mergeCells>
  <dataValidations count="4">
    <dataValidation type="list" allowBlank="1" showInputMessage="1" showErrorMessage="1" sqref="E68">
      <formula1>$G$68:$K$68</formula1>
    </dataValidation>
    <dataValidation type="list" allowBlank="1" showInputMessage="1" showErrorMessage="1" sqref="E69">
      <formula1>$G$69:$K$69</formula1>
    </dataValidation>
    <dataValidation type="list" allowBlank="1" showInputMessage="1" showErrorMessage="1" sqref="P68">
      <formula1>($E$68:$K$68)+($E$69:$K$69)</formula1>
    </dataValidation>
    <dataValidation type="list" allowBlank="1" showInputMessage="1" showErrorMessage="1" sqref="Q6:Q63">
      <formula1>$E$68:$E$76</formula1>
    </dataValidation>
  </dataValidations>
  <pageMargins left="0.7" right="0.7" top="0.78740157499999996" bottom="0.78740157499999996" header="0.3" footer="0.3"/>
  <pageSetup paperSize="9" scale="42" orientation="landscape" horizontalDpi="300" verticalDpi="300" r:id="rId1"/>
  <headerFooter>
    <oddHeader xml:space="preserve">&amp;R&amp;09&amp;"Arial"&amp;IInterní
&amp;I&amp;"Arial"&amp;06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Položkový rozpočet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Klimánek Miroslav</dc:creator>
  <cp:lastModifiedBy>63199</cp:lastModifiedBy>
  <cp:lastPrinted>2020-01-20T10:26:27Z</cp:lastPrinted>
  <dcterms:created xsi:type="dcterms:W3CDTF">2019-02-19T12:21:52Z</dcterms:created>
  <dcterms:modified xsi:type="dcterms:W3CDTF">2020-01-20T10:27:04Z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xmlns:xsd="http://www.w3.org/2001/XMLSchema" xmlns:xsi="http://www.w3.org/2001/XMLSchema-instance" margin="NaN" class="C1" owner="Klimánek Miroslav" position="TopRight" marginX="0" marginY="0" classifiedOn="2019-06-20T10:43:30.794</vt:lpwstr>
  </property>
  <property fmtid="{D5CDD505-2E9C-101B-9397-08002B2CF9AE}" pid="3" name="DocumentTagging.ClassificationMark.P01">
    <vt:lpwstr>7529+02:00" showPrintedBy="false" showPrintDate="false" language="cs" ApplicationVersion="Microsoft Excel, 16.0" addinVersion="5.10.5.31" template="CEZ"&gt;&lt;history bulk="false" class="Interní" code="C1" user="Klimánek Miroslav" divisionPrefix="ESL" map</vt:lpwstr>
  </property>
  <property fmtid="{D5CDD505-2E9C-101B-9397-08002B2CF9AE}" pid="4" name="DocumentTagging.ClassificationMark.P02">
    <vt:lpwstr>pingVersion="1" date="2019-06-20T10:43:30.7947529+02:00"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CEZ:ESL:C</vt:lpwstr>
  </property>
</Properties>
</file>