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12360"/>
  </bookViews>
  <sheets>
    <sheet name="List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T5" i="1"/>
  <c r="T6"/>
  <c r="T7"/>
  <c r="T8"/>
  <c r="T9"/>
  <c r="R5"/>
  <c r="R6"/>
  <c r="R7"/>
  <c r="R8"/>
  <c r="R9"/>
  <c r="S8" l="1"/>
  <c r="S5"/>
  <c r="S9"/>
  <c r="S7"/>
  <c r="S6"/>
  <c r="F10"/>
  <c r="T10" l="1"/>
  <c r="R10"/>
  <c r="S10" l="1"/>
</calcChain>
</file>

<file path=xl/sharedStrings.xml><?xml version="1.0" encoding="utf-8"?>
<sst xmlns="http://schemas.openxmlformats.org/spreadsheetml/2006/main" count="46" uniqueCount="42">
  <si>
    <t>obchodní název</t>
  </si>
  <si>
    <t>katalogové číslo</t>
  </si>
  <si>
    <t>výrobce</t>
  </si>
  <si>
    <t>sazba DPH%</t>
  </si>
  <si>
    <t>cena celkem bez DPH</t>
  </si>
  <si>
    <t xml:space="preserve"> vyčíslení DPH</t>
  </si>
  <si>
    <t>cena celkem s DPH</t>
  </si>
  <si>
    <t>název</t>
  </si>
  <si>
    <t>Cenová nabídka firmy…………….</t>
  </si>
  <si>
    <t>CELKEM</t>
  </si>
  <si>
    <t>Požadavky  FNOL</t>
  </si>
  <si>
    <t>označení položky</t>
  </si>
  <si>
    <t>Příloha č. 2 - Příloha krycího listu nabídkové ceny – cenové ujednání</t>
  </si>
  <si>
    <t>Kód VZP</t>
  </si>
  <si>
    <t>Úhrada VZP</t>
  </si>
  <si>
    <t>typ</t>
  </si>
  <si>
    <t>s 1 bezjehlovým ventilem, s 0.2 μm filtrem</t>
  </si>
  <si>
    <t>bez bezjehlového ventilu</t>
  </si>
  <si>
    <t>1.</t>
  </si>
  <si>
    <t>2.</t>
  </si>
  <si>
    <t>5.</t>
  </si>
  <si>
    <t>4.</t>
  </si>
  <si>
    <t xml:space="preserve">základní set s airstopovou funkcí, 3 bezjehlové vstupy
</t>
  </si>
  <si>
    <t>základní set s airstopovou funkcí, 5 bezjehlových vstupů</t>
  </si>
  <si>
    <t>základní set s airstopovou funkcí, 5 bezjehlových vstupů, stíněný</t>
  </si>
  <si>
    <t>katalog. číslo B. Braun</t>
  </si>
  <si>
    <t xml:space="preserve">Set infuzní Cyto-set Mix, sekundární pro bezjehlovou přípravu cytostatik a napojení na centrální infuzní linku, s integrovaným  0,2 μm filtrem, délka 32 cm </t>
  </si>
  <si>
    <t>A2903N</t>
  </si>
  <si>
    <t xml:space="preserve">Set infuzní Cyto-set Infuomat Plus, základní, s airstop funkcí, 3 bezjehlové vstupy, délka 210 cm/155 cm  </t>
  </si>
  <si>
    <t xml:space="preserve">Set infuzní Cyto-set Infuomat Plus, základní, s airstop funkcí, 5 bezjehlových vstupů, délka 210 cm </t>
  </si>
  <si>
    <t xml:space="preserve">Set infuzní Cyto-set Line bez bezjehlového ventilu s uzávěrem PrimeStop délka 30 cm </t>
  </si>
  <si>
    <t>A2581NF</t>
  </si>
  <si>
    <t>MAX. NEPŘEKROČITELNÁ cena za set bez DPH</t>
  </si>
  <si>
    <r>
      <t>Poznámka</t>
    </r>
    <r>
      <rPr>
        <b/>
        <u/>
        <sz val="11"/>
        <color rgb="FF000000"/>
        <rFont val="Calibri"/>
        <family val="2"/>
        <charset val="238"/>
      </rPr>
      <t>:</t>
    </r>
    <r>
      <rPr>
        <sz val="11"/>
        <color rgb="FF000000"/>
        <rFont val="Calibri"/>
        <family val="2"/>
        <charset val="238"/>
      </rPr>
      <t xml:space="preserve"> Použití firemních názvů, termínů, katalog. čísel či způsobů řešení specifických pro určitého výrobce má pouze ilustrovat příklady vhodných řešení, ale požadavek není omezen na nabídky jen těchto řešení. Je možné nabídnout jakákoliv jiná řešení, která mají podobné vlastnosti a splňují požadovaný medicínský účel.</t>
    </r>
  </si>
  <si>
    <t>kompatibilní s pumpami</t>
  </si>
  <si>
    <t xml:space="preserve">kompatibilní s pumpami </t>
  </si>
  <si>
    <t>Infusomat Compact Plus - B. BRAUN</t>
  </si>
  <si>
    <t>počet setů</t>
  </si>
  <si>
    <t>cena za set bez DPH</t>
  </si>
  <si>
    <t>cena za set s DPH</t>
  </si>
  <si>
    <t xml:space="preserve"> "Sety pro bezpečné podávání cytostatik k pumpám Infusomat Compact Plus" 
VZ-2020-001159</t>
  </si>
  <si>
    <r>
      <t>Set infuzní Cyto-set Infuomat Plus, základní, s airstop funkcí, 5 bezjehlových vstupů, délka 210 cm,</t>
    </r>
    <r>
      <rPr>
        <sz val="10"/>
        <color rgb="FFFF0000"/>
        <rFont val="RotisSansSerif"/>
        <charset val="238"/>
      </rPr>
      <t xml:space="preserve"> </t>
    </r>
    <r>
      <rPr>
        <b/>
        <sz val="10"/>
        <rFont val="RotisSansSerif"/>
        <charset val="238"/>
      </rPr>
      <t xml:space="preserve">stíněný </t>
    </r>
  </si>
</sst>
</file>

<file path=xl/styles.xml><?xml version="1.0" encoding="utf-8"?>
<styleSheet xmlns="http://schemas.openxmlformats.org/spreadsheetml/2006/main">
  <numFmts count="3">
    <numFmt numFmtId="42" formatCode="_-* #,##0\ &quot;Kč&quot;_-;\-* #,##0\ &quot;Kč&quot;_-;_-* &quot;-&quot;\ &quot;Kč&quot;_-;_-@_-"/>
    <numFmt numFmtId="41" formatCode="_-* #,##0\ _K_č_-;\-* #,##0\ _K_č_-;_-* &quot;-&quot;\ _K_č_-;_-@_-"/>
    <numFmt numFmtId="44" formatCode="_-* #,##0.00\ &quot;Kč&quot;_-;\-* #,##0.00\ &quot;Kč&quot;_-;_-* &quot;-&quot;??\ &quot;Kč&quot;_-;_-@_-"/>
  </numFmts>
  <fonts count="12">
    <font>
      <sz val="11"/>
      <color theme="1"/>
      <name val="Calibri"/>
      <family val="2"/>
      <charset val="238"/>
      <scheme val="minor"/>
    </font>
    <font>
      <b/>
      <sz val="11"/>
      <color theme="1"/>
      <name val="Calibri"/>
      <family val="2"/>
      <charset val="238"/>
      <scheme val="minor"/>
    </font>
    <font>
      <sz val="18"/>
      <color theme="1"/>
      <name val="Calibri"/>
      <family val="2"/>
      <charset val="238"/>
      <scheme val="minor"/>
    </font>
    <font>
      <b/>
      <sz val="18"/>
      <color theme="1"/>
      <name val="Calibri"/>
      <family val="2"/>
      <charset val="238"/>
      <scheme val="minor"/>
    </font>
    <font>
      <b/>
      <sz val="22"/>
      <color theme="1"/>
      <name val="Calibri"/>
      <family val="2"/>
      <charset val="238"/>
      <scheme val="minor"/>
    </font>
    <font>
      <sz val="10"/>
      <name val="RotisSansSerif"/>
      <charset val="238"/>
    </font>
    <font>
      <sz val="10"/>
      <name val="RotisSansSerif"/>
      <family val="2"/>
      <charset val="238"/>
    </font>
    <font>
      <b/>
      <u/>
      <sz val="11"/>
      <color rgb="FF000000"/>
      <name val="Cambria"/>
      <family val="1"/>
      <charset val="238"/>
    </font>
    <font>
      <b/>
      <u/>
      <sz val="11"/>
      <color rgb="FF000000"/>
      <name val="Calibri"/>
      <family val="2"/>
      <charset val="238"/>
    </font>
    <font>
      <sz val="11"/>
      <color rgb="FF000000"/>
      <name val="Calibri"/>
      <family val="2"/>
      <charset val="238"/>
    </font>
    <font>
      <b/>
      <sz val="10"/>
      <name val="RotisSansSerif"/>
      <charset val="238"/>
    </font>
    <font>
      <sz val="10"/>
      <color rgb="FFFF0000"/>
      <name val="RotisSansSerif"/>
      <charset val="238"/>
    </font>
  </fonts>
  <fills count="6">
    <fill>
      <patternFill patternType="none"/>
    </fill>
    <fill>
      <patternFill patternType="gray125"/>
    </fill>
    <fill>
      <patternFill patternType="solid">
        <fgColor theme="1"/>
        <bgColor indexed="64"/>
      </patternFill>
    </fill>
    <fill>
      <patternFill patternType="solid">
        <fgColor rgb="FF92D050"/>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s>
  <cellStyleXfs count="6">
    <xf numFmtId="0" fontId="0" fillId="0" borderId="0"/>
    <xf numFmtId="0" fontId="5" fillId="0" borderId="0"/>
    <xf numFmtId="0" fontId="5" fillId="0" borderId="0"/>
    <xf numFmtId="0" fontId="5" fillId="0" borderId="0"/>
    <xf numFmtId="0" fontId="5" fillId="0" borderId="0"/>
    <xf numFmtId="0" fontId="5" fillId="0" borderId="0"/>
  </cellStyleXfs>
  <cellXfs count="59">
    <xf numFmtId="0" fontId="0" fillId="0" borderId="0" xfId="0"/>
    <xf numFmtId="0" fontId="0" fillId="0" borderId="0" xfId="0" applyAlignment="1">
      <alignment wrapText="1"/>
    </xf>
    <xf numFmtId="41" fontId="0" fillId="0" borderId="0" xfId="0" applyNumberFormat="1" applyAlignment="1">
      <alignment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0" borderId="0" xfId="0" applyFont="1" applyAlignment="1">
      <alignment wrapText="1"/>
    </xf>
    <xf numFmtId="41" fontId="1" fillId="4" borderId="3" xfId="0" applyNumberFormat="1" applyFont="1" applyFill="1" applyBorder="1" applyAlignment="1">
      <alignment wrapText="1"/>
    </xf>
    <xf numFmtId="0" fontId="0" fillId="2" borderId="5" xfId="0" applyFill="1" applyBorder="1" applyAlignment="1">
      <alignment wrapText="1"/>
    </xf>
    <xf numFmtId="44" fontId="1" fillId="4" borderId="2" xfId="0" applyNumberFormat="1" applyFont="1" applyFill="1" applyBorder="1" applyAlignment="1">
      <alignment wrapText="1"/>
    </xf>
    <xf numFmtId="44" fontId="1" fillId="4" borderId="3" xfId="0" applyNumberFormat="1" applyFont="1" applyFill="1" applyBorder="1" applyAlignment="1">
      <alignment wrapText="1"/>
    </xf>
    <xf numFmtId="0" fontId="3" fillId="2" borderId="6" xfId="0" applyFont="1" applyFill="1" applyBorder="1" applyAlignment="1">
      <alignment horizontal="center" vertical="center" wrapText="1"/>
    </xf>
    <xf numFmtId="3" fontId="0" fillId="0" borderId="11" xfId="0" applyNumberFormat="1" applyBorder="1" applyAlignment="1">
      <alignment horizontal="center" vertical="center" wrapText="1"/>
    </xf>
    <xf numFmtId="3" fontId="0" fillId="0" borderId="9" xfId="0" applyNumberFormat="1" applyBorder="1" applyAlignment="1">
      <alignment horizontal="center" vertical="center" wrapText="1"/>
    </xf>
    <xf numFmtId="0" fontId="1" fillId="2" borderId="4" xfId="0" applyFont="1" applyFill="1" applyBorder="1" applyAlignment="1">
      <alignment horizontal="center" vertical="center" wrapText="1"/>
    </xf>
    <xf numFmtId="41" fontId="1" fillId="3" borderId="2" xfId="0" applyNumberFormat="1" applyFont="1" applyFill="1" applyBorder="1" applyAlignment="1">
      <alignment horizontal="center" vertical="center" wrapText="1"/>
    </xf>
    <xf numFmtId="0" fontId="0" fillId="0" borderId="0" xfId="0" applyAlignment="1">
      <alignment horizontal="center" vertical="center" wrapText="1"/>
    </xf>
    <xf numFmtId="41" fontId="1" fillId="3" borderId="3" xfId="0" applyNumberFormat="1" applyFont="1" applyFill="1" applyBorder="1" applyAlignment="1">
      <alignment horizontal="center" vertical="center" wrapText="1"/>
    </xf>
    <xf numFmtId="0" fontId="0" fillId="0" borderId="5" xfId="0" applyBorder="1" applyAlignment="1">
      <alignment wrapText="1"/>
    </xf>
    <xf numFmtId="0" fontId="0" fillId="5" borderId="0" xfId="0" applyFill="1" applyAlignment="1">
      <alignment wrapText="1"/>
    </xf>
    <xf numFmtId="0" fontId="0" fillId="0" borderId="10" xfId="0" applyBorder="1" applyAlignment="1">
      <alignment horizontal="center" vertical="center" wrapText="1"/>
    </xf>
    <xf numFmtId="0" fontId="0" fillId="2" borderId="9" xfId="0" applyFill="1" applyBorder="1" applyAlignment="1">
      <alignment vertical="center" wrapText="1"/>
    </xf>
    <xf numFmtId="49" fontId="0" fillId="0" borderId="9" xfId="0" applyNumberFormat="1" applyBorder="1" applyAlignment="1">
      <alignment vertical="center" wrapText="1"/>
    </xf>
    <xf numFmtId="44" fontId="0" fillId="0" borderId="9" xfId="0" applyNumberFormat="1" applyBorder="1" applyAlignment="1">
      <alignment vertical="center" wrapText="1"/>
    </xf>
    <xf numFmtId="44" fontId="0" fillId="0" borderId="11" xfId="0" applyNumberFormat="1" applyBorder="1" applyAlignment="1">
      <alignment vertical="center" wrapText="1"/>
    </xf>
    <xf numFmtId="44" fontId="0" fillId="0" borderId="12" xfId="0" applyNumberFormat="1" applyBorder="1" applyAlignment="1">
      <alignment vertical="center" wrapText="1"/>
    </xf>
    <xf numFmtId="0" fontId="0" fillId="0" borderId="0" xfId="0" applyAlignment="1">
      <alignment vertical="center" wrapText="1"/>
    </xf>
    <xf numFmtId="0" fontId="0" fillId="0" borderId="13" xfId="0" applyBorder="1" applyAlignment="1">
      <alignment horizontal="center" vertical="center" wrapText="1"/>
    </xf>
    <xf numFmtId="0" fontId="0" fillId="0" borderId="0" xfId="0" applyBorder="1" applyAlignment="1">
      <alignment wrapText="1"/>
    </xf>
    <xf numFmtId="0" fontId="1" fillId="3" borderId="6" xfId="0" applyFont="1" applyFill="1" applyBorder="1" applyAlignment="1">
      <alignment horizontal="center" vertical="center" wrapText="1"/>
    </xf>
    <xf numFmtId="0" fontId="5" fillId="5" borderId="9" xfId="1" applyFill="1" applyBorder="1" applyAlignment="1">
      <alignment horizontal="left" vertical="center" wrapText="1"/>
    </xf>
    <xf numFmtId="0" fontId="5" fillId="5" borderId="11" xfId="1" applyFill="1" applyBorder="1" applyAlignment="1">
      <alignment horizontal="left" vertical="center" wrapText="1"/>
    </xf>
    <xf numFmtId="0" fontId="6" fillId="5" borderId="9" xfId="2" applyFont="1" applyFill="1" applyBorder="1" applyAlignment="1">
      <alignment horizontal="left" vertical="center" wrapText="1"/>
    </xf>
    <xf numFmtId="0" fontId="6" fillId="5" borderId="11" xfId="2" applyFont="1" applyFill="1" applyBorder="1" applyAlignment="1">
      <alignment horizontal="left" vertical="center" wrapText="1"/>
    </xf>
    <xf numFmtId="0" fontId="5" fillId="5" borderId="9" xfId="3" applyFill="1" applyBorder="1" applyAlignment="1">
      <alignment horizontal="left" vertical="center" wrapText="1"/>
    </xf>
    <xf numFmtId="0" fontId="5" fillId="5" borderId="11" xfId="3" applyFill="1" applyBorder="1" applyAlignment="1">
      <alignment horizontal="left" vertical="center" wrapText="1"/>
    </xf>
    <xf numFmtId="0" fontId="5" fillId="5" borderId="9" xfId="4" applyFill="1" applyBorder="1" applyAlignment="1">
      <alignment horizontal="left" vertical="center" wrapText="1"/>
    </xf>
    <xf numFmtId="0" fontId="5" fillId="5" borderId="9" xfId="5" applyFill="1" applyBorder="1" applyAlignment="1">
      <alignment horizontal="left" vertical="center"/>
    </xf>
    <xf numFmtId="0" fontId="5" fillId="5" borderId="9" xfId="5" applyFill="1" applyBorder="1" applyAlignment="1">
      <alignment horizontal="left" vertical="center" wrapText="1"/>
    </xf>
    <xf numFmtId="42" fontId="1" fillId="5" borderId="3" xfId="0" applyNumberFormat="1" applyFont="1" applyFill="1" applyBorder="1" applyAlignment="1">
      <alignment wrapText="1"/>
    </xf>
    <xf numFmtId="44" fontId="0" fillId="0" borderId="15" xfId="0" applyNumberFormat="1" applyBorder="1" applyAlignment="1">
      <alignment horizontal="center" vertical="center" wrapText="1"/>
    </xf>
    <xf numFmtId="0" fontId="10" fillId="5" borderId="11" xfId="1" applyFont="1" applyFill="1" applyBorder="1" applyAlignment="1">
      <alignment horizontal="left" vertical="center" wrapText="1"/>
    </xf>
    <xf numFmtId="0" fontId="7" fillId="0" borderId="7" xfId="0" applyFont="1" applyBorder="1" applyAlignment="1">
      <alignment horizontal="justify" vertical="center"/>
    </xf>
    <xf numFmtId="0" fontId="0" fillId="0" borderId="5" xfId="0" applyBorder="1" applyAlignment="1"/>
    <xf numFmtId="0" fontId="0" fillId="0" borderId="8" xfId="0" applyBorder="1" applyAlignment="1"/>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0" fillId="0" borderId="5" xfId="0" applyBorder="1" applyAlignment="1">
      <alignment wrapText="1"/>
    </xf>
    <xf numFmtId="0" fontId="0" fillId="0" borderId="8" xfId="0" applyBorder="1" applyAlignment="1">
      <alignment wrapText="1"/>
    </xf>
    <xf numFmtId="0" fontId="0" fillId="0" borderId="14" xfId="0" applyBorder="1" applyAlignment="1">
      <alignment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0" fillId="0" borderId="7" xfId="0" applyBorder="1" applyAlignment="1">
      <alignment wrapText="1"/>
    </xf>
    <xf numFmtId="0" fontId="1" fillId="4" borderId="7" xfId="0" applyFont="1" applyFill="1" applyBorder="1" applyAlignment="1">
      <alignment wrapText="1"/>
    </xf>
    <xf numFmtId="0" fontId="1" fillId="4" borderId="5" xfId="0" applyFont="1" applyFill="1" applyBorder="1" applyAlignment="1">
      <alignment wrapText="1"/>
    </xf>
    <xf numFmtId="0" fontId="0" fillId="0" borderId="6" xfId="0" applyBorder="1" applyAlignment="1">
      <alignment wrapText="1"/>
    </xf>
    <xf numFmtId="0" fontId="3" fillId="0" borderId="7" xfId="0" applyFont="1" applyBorder="1" applyAlignment="1">
      <alignment horizontal="center" vertical="center" wrapText="1"/>
    </xf>
    <xf numFmtId="0" fontId="10" fillId="5" borderId="11" xfId="4" applyFont="1" applyFill="1" applyBorder="1" applyAlignment="1">
      <alignment horizontal="left" vertical="center" wrapText="1"/>
    </xf>
  </cellXfs>
  <cellStyles count="6">
    <cellStyle name="normální" xfId="0" builtinId="0"/>
    <cellStyle name="Normální 3" xfId="1"/>
    <cellStyle name="Normální 4" xfId="2"/>
    <cellStyle name="Normální 5" xfId="5"/>
    <cellStyle name="Normální 6" xfId="3"/>
    <cellStyle name="Normální 7"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14"/>
  <sheetViews>
    <sheetView tabSelected="1" workbookViewId="0">
      <selection activeCell="C8" sqref="C8"/>
    </sheetView>
  </sheetViews>
  <sheetFormatPr defaultRowHeight="15"/>
  <cols>
    <col min="1" max="1" width="9.140625" style="1"/>
    <col min="2" max="2" width="32.42578125" style="1" customWidth="1"/>
    <col min="3" max="3" width="64.85546875" style="1" customWidth="1"/>
    <col min="4" max="4" width="12.85546875" style="1" customWidth="1"/>
    <col min="5" max="5" width="23" style="1" customWidth="1"/>
    <col min="6" max="6" width="16.28515625" style="2" customWidth="1"/>
    <col min="7" max="7" width="18.28515625" style="2" customWidth="1"/>
    <col min="8" max="8" width="1.7109375" style="1" customWidth="1"/>
    <col min="9" max="9" width="38.42578125" style="1" customWidth="1"/>
    <col min="10" max="10" width="15.28515625" style="1" bestFit="1" customWidth="1"/>
    <col min="11" max="11" width="9.140625" style="1"/>
    <col min="12" max="12" width="19.28515625" style="1" customWidth="1"/>
    <col min="13" max="13" width="9.140625" style="1"/>
    <col min="14" max="14" width="11.140625" style="1" customWidth="1"/>
    <col min="15" max="15" width="12.85546875" style="1" customWidth="1"/>
    <col min="16" max="16" width="17.42578125" style="1" customWidth="1"/>
    <col min="17" max="17" width="16.42578125" style="1" customWidth="1"/>
    <col min="18" max="18" width="20.140625" style="1" customWidth="1"/>
    <col min="19" max="19" width="15.140625" style="1" customWidth="1"/>
    <col min="20" max="20" width="16.5703125" style="1" customWidth="1"/>
    <col min="21" max="16384" width="9.140625" style="1"/>
  </cols>
  <sheetData>
    <row r="1" spans="1:20" ht="24" customHeight="1" thickBot="1">
      <c r="A1" s="49" t="s">
        <v>12</v>
      </c>
      <c r="B1" s="49"/>
      <c r="C1" s="49"/>
      <c r="D1" s="28"/>
      <c r="E1" s="28"/>
    </row>
    <row r="2" spans="1:20" ht="60.75" customHeight="1" thickBot="1">
      <c r="A2" s="45" t="s">
        <v>40</v>
      </c>
      <c r="B2" s="46"/>
      <c r="C2" s="47"/>
      <c r="D2" s="47"/>
      <c r="E2" s="47"/>
      <c r="F2" s="47"/>
      <c r="G2" s="47"/>
      <c r="H2" s="47"/>
      <c r="I2" s="47"/>
      <c r="J2" s="47"/>
      <c r="K2" s="47"/>
      <c r="L2" s="47"/>
      <c r="M2" s="47"/>
      <c r="N2" s="47"/>
      <c r="O2" s="47"/>
      <c r="P2" s="47"/>
      <c r="Q2" s="47"/>
      <c r="R2" s="47"/>
      <c r="S2" s="47"/>
      <c r="T2" s="48"/>
    </row>
    <row r="3" spans="1:20" s="6" customFormat="1" ht="52.5" customHeight="1" thickBot="1">
      <c r="A3" s="57" t="s">
        <v>10</v>
      </c>
      <c r="B3" s="51"/>
      <c r="C3" s="47"/>
      <c r="D3" s="47"/>
      <c r="E3" s="47"/>
      <c r="F3" s="47"/>
      <c r="G3" s="47"/>
      <c r="H3" s="11"/>
      <c r="I3" s="50" t="s">
        <v>8</v>
      </c>
      <c r="J3" s="51"/>
      <c r="K3" s="51"/>
      <c r="L3" s="51"/>
      <c r="M3" s="51"/>
      <c r="N3" s="51"/>
      <c r="O3" s="51"/>
      <c r="P3" s="51"/>
      <c r="Q3" s="51"/>
      <c r="R3" s="51"/>
      <c r="S3" s="51"/>
      <c r="T3" s="52"/>
    </row>
    <row r="4" spans="1:20" s="16" customFormat="1" ht="60.75" thickBot="1">
      <c r="A4" s="3" t="s">
        <v>11</v>
      </c>
      <c r="B4" s="3" t="s">
        <v>15</v>
      </c>
      <c r="C4" s="3" t="s">
        <v>7</v>
      </c>
      <c r="D4" s="29" t="s">
        <v>25</v>
      </c>
      <c r="E4" s="29" t="s">
        <v>35</v>
      </c>
      <c r="F4" s="15" t="s">
        <v>37</v>
      </c>
      <c r="G4" s="17" t="s">
        <v>32</v>
      </c>
      <c r="H4" s="14"/>
      <c r="I4" s="3" t="s">
        <v>0</v>
      </c>
      <c r="J4" s="4" t="s">
        <v>1</v>
      </c>
      <c r="K4" s="4" t="s">
        <v>2</v>
      </c>
      <c r="L4" s="4" t="s">
        <v>34</v>
      </c>
      <c r="M4" s="4" t="s">
        <v>3</v>
      </c>
      <c r="N4" s="4" t="s">
        <v>13</v>
      </c>
      <c r="O4" s="4" t="s">
        <v>14</v>
      </c>
      <c r="P4" s="4" t="s">
        <v>38</v>
      </c>
      <c r="Q4" s="4" t="s">
        <v>39</v>
      </c>
      <c r="R4" s="4" t="s">
        <v>4</v>
      </c>
      <c r="S4" s="4" t="s">
        <v>5</v>
      </c>
      <c r="T4" s="5" t="s">
        <v>6</v>
      </c>
    </row>
    <row r="5" spans="1:20" s="26" customFormat="1" ht="40.5" customHeight="1">
      <c r="A5" s="20" t="s">
        <v>18</v>
      </c>
      <c r="B5" s="30" t="s">
        <v>16</v>
      </c>
      <c r="C5" s="30" t="s">
        <v>26</v>
      </c>
      <c r="D5" s="31" t="s">
        <v>27</v>
      </c>
      <c r="E5" s="41" t="s">
        <v>36</v>
      </c>
      <c r="F5" s="12">
        <v>3000</v>
      </c>
      <c r="G5" s="40">
        <v>118.5</v>
      </c>
      <c r="H5" s="21"/>
      <c r="I5" s="22"/>
      <c r="J5" s="22"/>
      <c r="K5" s="22"/>
      <c r="L5" s="22"/>
      <c r="M5" s="22"/>
      <c r="N5" s="22"/>
      <c r="O5" s="22"/>
      <c r="P5" s="23"/>
      <c r="Q5" s="23"/>
      <c r="R5" s="24">
        <f>P5*F5</f>
        <v>0</v>
      </c>
      <c r="S5" s="24">
        <f t="shared" ref="S5:S9" si="0">T5-R5</f>
        <v>0</v>
      </c>
      <c r="T5" s="25">
        <f>Q5*F5</f>
        <v>0</v>
      </c>
    </row>
    <row r="6" spans="1:20" s="26" customFormat="1" ht="38.25">
      <c r="A6" s="27" t="s">
        <v>19</v>
      </c>
      <c r="B6" s="32" t="s">
        <v>22</v>
      </c>
      <c r="C6" s="32" t="s">
        <v>28</v>
      </c>
      <c r="D6" s="33">
        <v>8700420</v>
      </c>
      <c r="E6" s="41" t="s">
        <v>36</v>
      </c>
      <c r="F6" s="12">
        <v>2600</v>
      </c>
      <c r="G6" s="40">
        <v>148.13999999999999</v>
      </c>
      <c r="H6" s="21"/>
      <c r="I6" s="22"/>
      <c r="J6" s="22"/>
      <c r="K6" s="22"/>
      <c r="L6" s="22"/>
      <c r="M6" s="22"/>
      <c r="N6" s="22"/>
      <c r="O6" s="22"/>
      <c r="P6" s="23"/>
      <c r="Q6" s="23"/>
      <c r="R6" s="24">
        <f>P6*F6</f>
        <v>0</v>
      </c>
      <c r="S6" s="24">
        <f t="shared" si="0"/>
        <v>0</v>
      </c>
      <c r="T6" s="25">
        <f>Q6*F6</f>
        <v>0</v>
      </c>
    </row>
    <row r="7" spans="1:20" s="26" customFormat="1" ht="25.5">
      <c r="A7" s="20">
        <v>3</v>
      </c>
      <c r="B7" s="34" t="s">
        <v>23</v>
      </c>
      <c r="C7" s="34" t="s">
        <v>29</v>
      </c>
      <c r="D7" s="35">
        <v>8700430</v>
      </c>
      <c r="E7" s="41" t="s">
        <v>36</v>
      </c>
      <c r="F7" s="12">
        <v>3000</v>
      </c>
      <c r="G7" s="40">
        <v>172.29</v>
      </c>
      <c r="H7" s="21"/>
      <c r="I7" s="22"/>
      <c r="J7" s="22"/>
      <c r="K7" s="22"/>
      <c r="L7" s="22"/>
      <c r="M7" s="22"/>
      <c r="N7" s="22"/>
      <c r="O7" s="22"/>
      <c r="P7" s="23"/>
      <c r="Q7" s="23"/>
      <c r="R7" s="24">
        <f>P7*F7</f>
        <v>0</v>
      </c>
      <c r="S7" s="24">
        <f t="shared" si="0"/>
        <v>0</v>
      </c>
      <c r="T7" s="25">
        <f>Q7*F7</f>
        <v>0</v>
      </c>
    </row>
    <row r="8" spans="1:20" s="26" customFormat="1" ht="25.5">
      <c r="A8" s="27" t="s">
        <v>21</v>
      </c>
      <c r="B8" s="36" t="s">
        <v>24</v>
      </c>
      <c r="C8" s="36" t="s">
        <v>41</v>
      </c>
      <c r="D8" s="58">
        <v>8700450</v>
      </c>
      <c r="E8" s="41" t="s">
        <v>36</v>
      </c>
      <c r="F8" s="12">
        <v>2200</v>
      </c>
      <c r="G8" s="40">
        <v>172.31</v>
      </c>
      <c r="H8" s="21"/>
      <c r="I8" s="22"/>
      <c r="J8" s="22"/>
      <c r="K8" s="22"/>
      <c r="L8" s="22"/>
      <c r="M8" s="22"/>
      <c r="N8" s="22"/>
      <c r="O8" s="22"/>
      <c r="P8" s="23"/>
      <c r="Q8" s="23"/>
      <c r="R8" s="24">
        <f>P8*F8</f>
        <v>0</v>
      </c>
      <c r="S8" s="24">
        <f t="shared" si="0"/>
        <v>0</v>
      </c>
      <c r="T8" s="25">
        <f>Q8*F8</f>
        <v>0</v>
      </c>
    </row>
    <row r="9" spans="1:20" s="26" customFormat="1" ht="38.25" customHeight="1" thickBot="1">
      <c r="A9" s="20" t="s">
        <v>20</v>
      </c>
      <c r="B9" s="37" t="s">
        <v>17</v>
      </c>
      <c r="C9" s="38" t="s">
        <v>30</v>
      </c>
      <c r="D9" s="38" t="s">
        <v>31</v>
      </c>
      <c r="E9" s="41" t="s">
        <v>36</v>
      </c>
      <c r="F9" s="13">
        <v>7000</v>
      </c>
      <c r="G9" s="40">
        <v>51.77</v>
      </c>
      <c r="H9" s="21"/>
      <c r="I9" s="22"/>
      <c r="J9" s="22"/>
      <c r="K9" s="22"/>
      <c r="L9" s="22"/>
      <c r="M9" s="22"/>
      <c r="N9" s="22"/>
      <c r="O9" s="22"/>
      <c r="P9" s="23"/>
      <c r="Q9" s="23"/>
      <c r="R9" s="24">
        <f>P9*F9</f>
        <v>0</v>
      </c>
      <c r="S9" s="24">
        <f t="shared" si="0"/>
        <v>0</v>
      </c>
      <c r="T9" s="25">
        <f>Q9*F9</f>
        <v>0</v>
      </c>
    </row>
    <row r="10" spans="1:20" ht="27.75" customHeight="1" thickBot="1">
      <c r="A10" s="54" t="s">
        <v>9</v>
      </c>
      <c r="B10" s="55"/>
      <c r="C10" s="56"/>
      <c r="D10" s="18"/>
      <c r="E10" s="18"/>
      <c r="F10" s="7">
        <f>SUM(F5:F9)</f>
        <v>17800</v>
      </c>
      <c r="G10" s="39"/>
      <c r="H10" s="8"/>
      <c r="I10" s="53"/>
      <c r="J10" s="47"/>
      <c r="K10" s="47"/>
      <c r="L10" s="47"/>
      <c r="M10" s="47"/>
      <c r="N10" s="47"/>
      <c r="O10" s="47"/>
      <c r="P10" s="47"/>
      <c r="Q10" s="47"/>
      <c r="R10" s="9">
        <f>SUM(R5:R9)</f>
        <v>0</v>
      </c>
      <c r="S10" s="9">
        <f>SUM(S5:S9)</f>
        <v>0</v>
      </c>
      <c r="T10" s="10">
        <f>SUM(T5:T9)</f>
        <v>0</v>
      </c>
    </row>
    <row r="11" spans="1:20" ht="15.75" thickBot="1"/>
    <row r="12" spans="1:20" ht="58.5" customHeight="1" thickBot="1">
      <c r="A12" s="42" t="s">
        <v>33</v>
      </c>
      <c r="B12" s="43"/>
      <c r="C12" s="44"/>
      <c r="I12" s="19"/>
    </row>
    <row r="14" spans="1:20" ht="23.25">
      <c r="C14" s="6"/>
      <c r="D14" s="6"/>
      <c r="E14" s="6"/>
    </row>
  </sheetData>
  <mergeCells count="7">
    <mergeCell ref="A12:C12"/>
    <mergeCell ref="A2:T2"/>
    <mergeCell ref="A1:C1"/>
    <mergeCell ref="I3:T3"/>
    <mergeCell ref="I10:Q10"/>
    <mergeCell ref="A10:C10"/>
    <mergeCell ref="A3:G3"/>
  </mergeCells>
  <pageMargins left="0.25" right="0.25"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Dočkalová Zuzana, Mgr.</dc:creator>
  <cp:lastModifiedBy>63358</cp:lastModifiedBy>
  <cp:lastPrinted>2018-06-20T06:08:30Z</cp:lastPrinted>
  <dcterms:created xsi:type="dcterms:W3CDTF">2018-04-12T07:55:38Z</dcterms:created>
  <dcterms:modified xsi:type="dcterms:W3CDTF">2020-10-22T09:07:41Z</dcterms:modified>
</cp:coreProperties>
</file>