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720 - Katetry Fogarty\03 vysvětlení\02\"/>
    </mc:Choice>
  </mc:AlternateContent>
  <xr:revisionPtr revIDLastSave="0" documentId="13_ncr:1_{641954D2-424F-4879-A41E-35D767DE4CB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 ČÁST 1 - cenové ujednání" sheetId="1" r:id="rId1"/>
    <sheet name="ČÁST 2 - cenové ujednání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Q6" i="1"/>
  <c r="O7" i="1"/>
  <c r="Q7" i="1"/>
  <c r="O8" i="1"/>
  <c r="Q8" i="1"/>
  <c r="O9" i="1"/>
  <c r="Q9" i="1"/>
  <c r="O10" i="1"/>
  <c r="Q10" i="1"/>
  <c r="O11" i="1"/>
  <c r="Q11" i="1"/>
  <c r="O12" i="1"/>
  <c r="Q12" i="1"/>
  <c r="O13" i="1"/>
  <c r="Q13" i="1"/>
  <c r="O14" i="1"/>
  <c r="Q14" i="1"/>
  <c r="O15" i="1"/>
  <c r="Q15" i="1"/>
  <c r="O16" i="1"/>
  <c r="Q16" i="1"/>
  <c r="O17" i="1"/>
  <c r="Q17" i="1"/>
  <c r="O18" i="1"/>
  <c r="Q18" i="1"/>
  <c r="O19" i="1"/>
  <c r="Q19" i="1"/>
  <c r="O20" i="1"/>
  <c r="Q20" i="1"/>
  <c r="P15" i="1" l="1"/>
  <c r="P19" i="1"/>
  <c r="P16" i="1"/>
  <c r="P13" i="1"/>
  <c r="P10" i="1"/>
  <c r="P20" i="1"/>
  <c r="P14" i="1"/>
  <c r="P8" i="1"/>
  <c r="P7" i="1"/>
  <c r="P18" i="1"/>
  <c r="P6" i="1"/>
  <c r="P9" i="1"/>
  <c r="P12" i="1"/>
  <c r="P17" i="1"/>
  <c r="P11" i="1"/>
  <c r="C35" i="2"/>
  <c r="Q34" i="2"/>
  <c r="O34" i="2"/>
  <c r="Q33" i="2"/>
  <c r="O33" i="2"/>
  <c r="Q32" i="2"/>
  <c r="O32" i="2"/>
  <c r="Q31" i="2"/>
  <c r="O31" i="2"/>
  <c r="Q30" i="2"/>
  <c r="O30" i="2"/>
  <c r="C25" i="2"/>
  <c r="Q24" i="2"/>
  <c r="O24" i="2"/>
  <c r="Q23" i="2"/>
  <c r="O23" i="2"/>
  <c r="Q22" i="2"/>
  <c r="O22" i="2"/>
  <c r="C17" i="2"/>
  <c r="Q16" i="2"/>
  <c r="O16" i="2"/>
  <c r="Q15" i="2"/>
  <c r="O15" i="2"/>
  <c r="C10" i="2"/>
  <c r="Q9" i="2"/>
  <c r="O9" i="2"/>
  <c r="Q8" i="2"/>
  <c r="O8" i="2"/>
  <c r="Q7" i="2"/>
  <c r="O7" i="2"/>
  <c r="Q6" i="2"/>
  <c r="O6" i="2"/>
  <c r="P32" i="2" l="1"/>
  <c r="P15" i="2"/>
  <c r="P31" i="2"/>
  <c r="P24" i="2"/>
  <c r="P23" i="2"/>
  <c r="O17" i="2"/>
  <c r="P8" i="2"/>
  <c r="P34" i="2"/>
  <c r="P33" i="2"/>
  <c r="Q17" i="2"/>
  <c r="O35" i="2"/>
  <c r="P16" i="2"/>
  <c r="Q35" i="2"/>
  <c r="O25" i="2"/>
  <c r="Q25" i="2"/>
  <c r="P30" i="2"/>
  <c r="P22" i="2"/>
  <c r="P9" i="2"/>
  <c r="O10" i="2"/>
  <c r="P7" i="2"/>
  <c r="Q10" i="2"/>
  <c r="P6" i="2"/>
  <c r="C21" i="1"/>
  <c r="Q38" i="2" l="1"/>
  <c r="O38" i="2"/>
  <c r="P17" i="2"/>
  <c r="P25" i="2"/>
  <c r="P35" i="2"/>
  <c r="P10" i="2"/>
  <c r="O5" i="1"/>
  <c r="O21" i="1" s="1"/>
  <c r="Q5" i="1"/>
  <c r="Q21" i="1" s="1"/>
  <c r="P38" i="2" l="1"/>
  <c r="P5" i="1"/>
  <c r="P21" i="1" s="1"/>
</calcChain>
</file>

<file path=xl/sharedStrings.xml><?xml version="1.0" encoding="utf-8"?>
<sst xmlns="http://schemas.openxmlformats.org/spreadsheetml/2006/main" count="164" uniqueCount="59">
  <si>
    <t>obchodní název</t>
  </si>
  <si>
    <t>výrobce</t>
  </si>
  <si>
    <t>sazba DPH%</t>
  </si>
  <si>
    <t>cena celkem bez DPH</t>
  </si>
  <si>
    <t xml:space="preserve"> vyčíslení DPH</t>
  </si>
  <si>
    <t>cena celkem s DPH</t>
  </si>
  <si>
    <t>kód VZP</t>
  </si>
  <si>
    <t>název</t>
  </si>
  <si>
    <t>UDI kód</t>
  </si>
  <si>
    <t>úhradová cena VZP max.</t>
  </si>
  <si>
    <t>pozn.:  v případě, že některý z produktů neuvádí, nebo postrádá požadované údaje, doplňte do kolonky " NEUVEDENO"</t>
  </si>
  <si>
    <t>měrná jednotka (MJ)</t>
  </si>
  <si>
    <t>ks</t>
  </si>
  <si>
    <t xml:space="preserve">                                                                počet MJ v balení</t>
  </si>
  <si>
    <t>třída míry rizika</t>
  </si>
  <si>
    <t>cena za MJ bez DPH</t>
  </si>
  <si>
    <t>cena za MJ s DPH</t>
  </si>
  <si>
    <t xml:space="preserve">katalogové číslo                                                        </t>
  </si>
  <si>
    <t>CELKEM</t>
  </si>
  <si>
    <t>předpokládané množství/ 3 roky (uvedeno v MJ)</t>
  </si>
  <si>
    <t>Katetr  fogarty arteriální embolektomický  1 lumen, 2 Fr x 40 cm, prům. balónku 4 mm, 0,9 % NaCl 0,15 ml</t>
  </si>
  <si>
    <t>Katetr  fogarty arteriální embolektomický  1 lumen, 3 Fr x 40 cm, prům. balónku 6 mm, 0,9 % NaCl 0,2 ml</t>
  </si>
  <si>
    <t>Katetr  fogarty arteriální embolektomický  1 lumen, 4 Fr x 40 cm, prům. balónku 8 mm, 0,9 % NaCl 0,7 ml</t>
  </si>
  <si>
    <t>Katetr  fogarty arteriální embolektomický  1 lumen, 7 Fr x 40 cm, prům. balónku 14 mm, 0,9 % NaCl 2,5 ml</t>
  </si>
  <si>
    <t>Katetr  fogarty arteriální embolektomický  1 lumen, 8 Fr x 40 cm, prům. balónku 16 mm, 0,9 % NaCl 3,5 ml</t>
  </si>
  <si>
    <t>Katetr fogarty arteriální embolektomický   1 lumen, 3 Fr x 80 cm, prům. balónku 6 mm, 0,9 % NaCl 0,2 ml</t>
  </si>
  <si>
    <t xml:space="preserve">Katetr fogarty arteriální embolektomický   1 lumen, 4 Fr x 80 cm, prům. balónku 8 mm, 0,9 % NaCl 0,7 ml </t>
  </si>
  <si>
    <t xml:space="preserve">Katetr fogarty arteriální embolektomický   1 lumen, 5 Fr x 80 cm, prům. balónku 10 mm, 0,9 % NaCl 1,5 ml </t>
  </si>
  <si>
    <t>Katetr fogarty okluzní 4 Fr x 40 cm, obsah balonku  0,75 ml</t>
  </si>
  <si>
    <t xml:space="preserve">Katetr fogarty okluzní 5 Fr x 40 cm, obsah balonku  1,5 ml	</t>
  </si>
  <si>
    <t>Katetr fogarty trombektomický pro cévní protézy 5 Fr x 50 cm, drátěná klička bez ochrany</t>
  </si>
  <si>
    <t>Katetr fogarty trombektomický pro cévní protézy 6 Fr x 50 cm, drátěná klička bez ochrany</t>
  </si>
  <si>
    <t xml:space="preserve">Katetr fogarty pro transluminální použití v perif. vaskulatuře, 4 Fr x 80 cm, průměr 6 mm, drátěná klička s ochranou     </t>
  </si>
  <si>
    <t xml:space="preserve">Katetr fogarty pro transluminální použití v perif. Vaskulatuře, 5 Fr x 80 cm,  průměr 8 mm, drátěná klička s ochranou     </t>
  </si>
  <si>
    <t xml:space="preserve">Katetr fogarty pro transluminální použití v perif. Vaskulatuře,  6 Fr x 80 cm, průměr 10 mm, drátěná klička s ochranou    </t>
  </si>
  <si>
    <t xml:space="preserve">Katetr fogarty arteriální embolektomický, 3 Fr x 80 cm, s přídavným přídavným lumenem, kontrastní </t>
  </si>
  <si>
    <t xml:space="preserve">Katetr fogarty arteriální embolektomický, 4 Fr x 80 cm, s přídavným přídavným lumenem, kontrastní </t>
  </si>
  <si>
    <t xml:space="preserve">Katetr fogarty arteriální embolektomický, 5,5 Fr x 80 cm, s přídavným přídavným lumenem, kontrastní </t>
  </si>
  <si>
    <t xml:space="preserve">Katetr fogarty arteriální embolektomický, 6 Fr x 80 cm, s přídavným přídavným lumenem, kontrastní </t>
  </si>
  <si>
    <t xml:space="preserve">Katetr fogarty arteriální embolektomický, 7 Fr x 80 cm, s přídavným přídavným lumenem, kontrastní </t>
  </si>
  <si>
    <t>Katetr  fogarty arteriální embolektomický  1 lumen, 2 Fr x 60 cm, prům. balónku 4 mm, 0,9 % NaCl 0,15 ml</t>
  </si>
  <si>
    <t xml:space="preserve">Katetr fogarty arteriální embolektomický 1 lumen, 6 Fr x 80 cm,  prům. balónku 12 mm, 0,9 % NaCl 2,0 ml </t>
  </si>
  <si>
    <t xml:space="preserve">Katetr fogarty arteriální embolektomický 1 lumen, 8 Fr x 80 cm,  prům. balónku 16 mm, 0,9 % NaCl 3,5 ml </t>
  </si>
  <si>
    <t>VZ-2022-000720-01 "Katetry Fogarty  arteriální embolektomické"</t>
  </si>
  <si>
    <t>Cenové ujednání část I.</t>
  </si>
  <si>
    <t>Cenové ujednání část II.</t>
  </si>
  <si>
    <t>VZ-2022-000720-02 "Katetry Fogarty"</t>
  </si>
  <si>
    <r>
      <t xml:space="preserve">Katetr fogarty </t>
    </r>
    <r>
      <rPr>
        <sz val="10"/>
        <color theme="1"/>
        <rFont val="Calibri"/>
        <family val="2"/>
        <charset val="238"/>
        <scheme val="minor"/>
      </rPr>
      <t>okluzní</t>
    </r>
    <r>
      <rPr>
        <sz val="10"/>
        <rFont val="Calibri"/>
        <family val="2"/>
        <charset val="238"/>
        <scheme val="minor"/>
      </rPr>
      <t xml:space="preserve"> 14 Fr x 80 cm, obsah balonku  10,0 ml</t>
    </r>
  </si>
  <si>
    <r>
      <t xml:space="preserve">Katetr fogarty </t>
    </r>
    <r>
      <rPr>
        <sz val="10"/>
        <color theme="1"/>
        <rFont val="Calibri"/>
        <family val="2"/>
        <charset val="238"/>
        <scheme val="minor"/>
      </rPr>
      <t>okluzní</t>
    </r>
    <r>
      <rPr>
        <sz val="10"/>
        <rFont val="Calibri"/>
        <family val="2"/>
        <charset val="238"/>
        <scheme val="minor"/>
      </rPr>
      <t xml:space="preserve"> 22 Fr x 80 cm, obsah balonku 43,0 ml</t>
    </r>
  </si>
  <si>
    <t>Katetry Fogarty okluzní</t>
  </si>
  <si>
    <t>Katetry Fogarty trombektomické pro cévní protézy</t>
  </si>
  <si>
    <t>Katetry Fogarty pro transluminální použití v periferní vaskulatuře</t>
  </si>
  <si>
    <t>Katetry Fogarty arteriální embolektomické  Thru-lumen kontrastní</t>
  </si>
  <si>
    <t>Celková nabídková cena za 420 kusů</t>
  </si>
  <si>
    <r>
      <t xml:space="preserve">Katetr  fogarty arteriální embolektomický  1 lumen, 10 Fr x </t>
    </r>
    <r>
      <rPr>
        <sz val="10"/>
        <color rgb="FFFF0000"/>
        <rFont val="Calibri"/>
        <family val="2"/>
        <charset val="238"/>
        <scheme val="minor"/>
      </rPr>
      <t>40 cm</t>
    </r>
    <r>
      <rPr>
        <sz val="10"/>
        <rFont val="Calibri"/>
        <family val="2"/>
        <charset val="238"/>
        <scheme val="minor"/>
      </rPr>
      <t>, prům. balónku 20 mm, 0,9 % NaCl 4,5 ml</t>
    </r>
  </si>
  <si>
    <r>
      <t>Katetr  fogarty arteriální embolektomický  1 lumen,</t>
    </r>
    <r>
      <rPr>
        <sz val="10"/>
        <color rgb="FFFF0000"/>
        <rFont val="Calibri"/>
        <family val="2"/>
        <charset val="238"/>
        <scheme val="minor"/>
      </rPr>
      <t xml:space="preserve"> 5 Fr</t>
    </r>
    <r>
      <rPr>
        <sz val="10"/>
        <rFont val="Calibri"/>
        <family val="2"/>
        <charset val="238"/>
        <scheme val="minor"/>
      </rPr>
      <t xml:space="preserve"> x 40 cm, prům. balónku 10 mm, 0,9 % NaCl 1,5 ml</t>
    </r>
  </si>
  <si>
    <r>
      <t xml:space="preserve">Katetr  fogarty arteriální embolektomický  1 lumen, 6 Fr x 40 cm, prům. balónku 12 mm </t>
    </r>
    <r>
      <rPr>
        <sz val="10"/>
        <color rgb="FFFF0000"/>
        <rFont val="Calibri"/>
        <family val="2"/>
        <charset val="238"/>
        <scheme val="minor"/>
      </rPr>
      <t>nebo 11 mm</t>
    </r>
    <r>
      <rPr>
        <sz val="10"/>
        <rFont val="Calibri"/>
        <family val="2"/>
        <charset val="238"/>
        <scheme val="minor"/>
      </rPr>
      <t>, 0,9 % NaCl 2,0 ml</t>
    </r>
  </si>
  <si>
    <r>
      <t xml:space="preserve">Katetr fogarty arteriální embolektomický   1 lumen, 7 Fr x 80 cm, prům. balónku 12 mm </t>
    </r>
    <r>
      <rPr>
        <sz val="10"/>
        <color rgb="FFFF0000"/>
        <rFont val="Calibri"/>
        <family val="2"/>
        <charset val="238"/>
        <scheme val="minor"/>
      </rPr>
      <t>nebo 13 mm</t>
    </r>
    <r>
      <rPr>
        <sz val="10"/>
        <rFont val="Calibri"/>
        <family val="2"/>
        <charset val="238"/>
        <scheme val="minor"/>
      </rPr>
      <t xml:space="preserve">, 0,9 % NaCl 2,5 ml </t>
    </r>
  </si>
  <si>
    <r>
      <t xml:space="preserve">Katetr fogarty arteriální embolektomický 1 lumen, 10 Fr x 80 cm,  prům. balónku 20 mm </t>
    </r>
    <r>
      <rPr>
        <sz val="10"/>
        <color rgb="FFFF0000"/>
        <rFont val="Calibri"/>
        <family val="2"/>
        <charset val="238"/>
        <scheme val="minor"/>
      </rPr>
      <t>nebo 19 mm</t>
    </r>
    <r>
      <rPr>
        <sz val="10"/>
        <rFont val="Calibri"/>
        <family val="2"/>
        <charset val="238"/>
        <scheme val="minor"/>
      </rPr>
      <t xml:space="preserve">, 0,9 % NaCl 4,5 ml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</si>
</sst>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1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44" fontId="5" fillId="0" borderId="7" xfId="0" applyNumberFormat="1" applyFont="1" applyBorder="1" applyAlignment="1">
      <alignment vertical="center" wrapText="1"/>
    </xf>
    <xf numFmtId="44" fontId="5" fillId="0" borderId="1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4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7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vertical="center" wrapText="1"/>
    </xf>
    <xf numFmtId="44" fontId="9" fillId="0" borderId="7" xfId="0" applyNumberFormat="1" applyFont="1" applyBorder="1" applyAlignment="1">
      <alignment vertical="center" wrapText="1"/>
    </xf>
    <xf numFmtId="44" fontId="9" fillId="0" borderId="11" xfId="0" applyNumberFormat="1" applyFont="1" applyBorder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41" fontId="10" fillId="0" borderId="7" xfId="0" applyNumberFormat="1" applyFont="1" applyBorder="1" applyAlignment="1">
      <alignment horizontal="center" vertical="center" wrapText="1"/>
    </xf>
    <xf numFmtId="41" fontId="10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0" fillId="3" borderId="1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3" borderId="16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wrapText="1"/>
    </xf>
    <xf numFmtId="0" fontId="6" fillId="2" borderId="18" xfId="0" applyFont="1" applyFill="1" applyBorder="1" applyAlignment="1">
      <alignment wrapText="1"/>
    </xf>
    <xf numFmtId="41" fontId="11" fillId="2" borderId="19" xfId="0" applyNumberFormat="1" applyFont="1" applyFill="1" applyBorder="1" applyAlignment="1">
      <alignment horizontal="center" wrapText="1"/>
    </xf>
    <xf numFmtId="44" fontId="11" fillId="2" borderId="18" xfId="0" applyNumberFormat="1" applyFont="1" applyFill="1" applyBorder="1" applyAlignment="1">
      <alignment wrapText="1"/>
    </xf>
    <xf numFmtId="44" fontId="11" fillId="2" borderId="19" xfId="0" applyNumberFormat="1" applyFont="1" applyFill="1" applyBorder="1" applyAlignment="1">
      <alignment wrapText="1"/>
    </xf>
    <xf numFmtId="44" fontId="11" fillId="2" borderId="20" xfId="0" applyNumberFormat="1" applyFont="1" applyFill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1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4" fontId="7" fillId="4" borderId="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7" fillId="4" borderId="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41" fontId="1" fillId="2" borderId="1" xfId="0" applyNumberFormat="1" applyFont="1" applyFill="1" applyBorder="1" applyAlignment="1">
      <alignment horizontal="center" wrapText="1"/>
    </xf>
    <xf numFmtId="44" fontId="1" fillId="2" borderId="3" xfId="0" applyNumberFormat="1" applyFont="1" applyFill="1" applyBorder="1" applyAlignment="1">
      <alignment wrapText="1"/>
    </xf>
    <xf numFmtId="44" fontId="1" fillId="2" borderId="1" xfId="0" applyNumberFormat="1" applyFont="1" applyFill="1" applyBorder="1" applyAlignment="1">
      <alignment wrapText="1"/>
    </xf>
    <xf numFmtId="44" fontId="1" fillId="2" borderId="8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4" fontId="16" fillId="2" borderId="12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41" fontId="7" fillId="4" borderId="27" xfId="0" applyNumberFormat="1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 applyProtection="1">
      <alignment horizontal="center" vertical="center" wrapText="1"/>
    </xf>
    <xf numFmtId="44" fontId="7" fillId="4" borderId="27" xfId="0" applyNumberFormat="1" applyFont="1" applyFill="1" applyBorder="1" applyAlignment="1">
      <alignment horizontal="center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44" fontId="7" fillId="4" borderId="29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10" fillId="5" borderId="16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12" fillId="0" borderId="9" xfId="0" applyFont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6" fillId="2" borderId="24" xfId="0" applyFont="1" applyFill="1" applyBorder="1" applyAlignment="1">
      <alignment horizontal="left" wrapText="1"/>
    </xf>
    <xf numFmtId="0" fontId="16" fillId="2" borderId="25" xfId="0" applyFont="1" applyFill="1" applyBorder="1" applyAlignment="1">
      <alignment horizontal="left" wrapText="1"/>
    </xf>
    <xf numFmtId="0" fontId="16" fillId="2" borderId="22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16" fillId="0" borderId="24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2" fillId="0" borderId="0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CB2E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workbookViewId="0">
      <selection activeCell="D15" sqref="D15"/>
    </sheetView>
  </sheetViews>
  <sheetFormatPr defaultColWidth="9.140625" defaultRowHeight="15" x14ac:dyDescent="0.25"/>
  <cols>
    <col min="1" max="1" width="66" style="2" customWidth="1"/>
    <col min="2" max="2" width="9.7109375" style="2" customWidth="1"/>
    <col min="3" max="3" width="14.7109375" style="1" customWidth="1"/>
    <col min="4" max="4" width="13.42578125" style="2" customWidth="1"/>
    <col min="5" max="5" width="15" style="2" customWidth="1"/>
    <col min="6" max="6" width="9.140625" style="2" customWidth="1"/>
    <col min="7" max="7" width="13.7109375" style="2" customWidth="1"/>
    <col min="8" max="8" width="9" style="2" customWidth="1"/>
    <col min="9" max="9" width="10.7109375" style="2" customWidth="1"/>
    <col min="10" max="10" width="10.42578125" style="2" customWidth="1"/>
    <col min="11" max="11" width="12.5703125" style="3" customWidth="1"/>
    <col min="12" max="12" width="9.85546875" style="4" customWidth="1"/>
    <col min="13" max="13" width="11.42578125" style="3" customWidth="1"/>
    <col min="14" max="14" width="15.28515625" style="3" customWidth="1"/>
    <col min="15" max="15" width="16.28515625" style="3" customWidth="1"/>
    <col min="16" max="16" width="14" style="3" customWidth="1"/>
    <col min="17" max="17" width="15.5703125" style="3" customWidth="1"/>
    <col min="18" max="18" width="9.140625" style="3"/>
    <col min="19" max="16384" width="9.140625" style="2"/>
  </cols>
  <sheetData>
    <row r="1" spans="1:18" ht="15.75" customHeight="1" x14ac:dyDescent="0.25">
      <c r="A1" s="27" t="s">
        <v>44</v>
      </c>
    </row>
    <row r="2" spans="1:18" s="12" customFormat="1" ht="15.75" customHeight="1" x14ac:dyDescent="0.25">
      <c r="A2" s="27"/>
      <c r="C2" s="1"/>
      <c r="K2" s="3"/>
      <c r="L2" s="4"/>
      <c r="M2" s="3"/>
      <c r="N2" s="3"/>
      <c r="O2" s="3"/>
      <c r="P2" s="3"/>
      <c r="Q2" s="3"/>
      <c r="R2" s="3"/>
    </row>
    <row r="3" spans="1:18" ht="29.25" customHeight="1" thickBot="1" x14ac:dyDescent="0.3">
      <c r="A3" s="83" t="s">
        <v>43</v>
      </c>
      <c r="B3" s="83"/>
      <c r="C3" s="83"/>
      <c r="D3" s="68"/>
      <c r="E3" s="68"/>
      <c r="F3" s="68"/>
      <c r="G3" s="68"/>
      <c r="H3" s="68"/>
      <c r="I3" s="68"/>
      <c r="J3" s="68"/>
      <c r="K3" s="78"/>
      <c r="L3" s="79"/>
      <c r="M3" s="78"/>
      <c r="N3" s="78"/>
      <c r="O3" s="78"/>
      <c r="P3" s="78"/>
      <c r="Q3" s="78"/>
    </row>
    <row r="4" spans="1:18" s="16" customFormat="1" ht="44.25" customHeight="1" x14ac:dyDescent="0.25">
      <c r="A4" s="70" t="s">
        <v>7</v>
      </c>
      <c r="B4" s="71" t="s">
        <v>11</v>
      </c>
      <c r="C4" s="72" t="s">
        <v>19</v>
      </c>
      <c r="D4" s="73" t="s">
        <v>0</v>
      </c>
      <c r="E4" s="71" t="s">
        <v>17</v>
      </c>
      <c r="F4" s="71" t="s">
        <v>13</v>
      </c>
      <c r="G4" s="71" t="s">
        <v>1</v>
      </c>
      <c r="H4" s="74" t="s">
        <v>14</v>
      </c>
      <c r="I4" s="71" t="s">
        <v>8</v>
      </c>
      <c r="J4" s="71" t="s">
        <v>6</v>
      </c>
      <c r="K4" s="75" t="s">
        <v>9</v>
      </c>
      <c r="L4" s="76" t="s">
        <v>2</v>
      </c>
      <c r="M4" s="75" t="s">
        <v>15</v>
      </c>
      <c r="N4" s="75" t="s">
        <v>16</v>
      </c>
      <c r="O4" s="75" t="s">
        <v>3</v>
      </c>
      <c r="P4" s="75" t="s">
        <v>4</v>
      </c>
      <c r="Q4" s="77" t="s">
        <v>5</v>
      </c>
      <c r="R4" s="15"/>
    </row>
    <row r="5" spans="1:18" s="23" customFormat="1" ht="25.5" x14ac:dyDescent="0.25">
      <c r="A5" s="31" t="s">
        <v>20</v>
      </c>
      <c r="B5" s="24" t="s">
        <v>12</v>
      </c>
      <c r="C5" s="25">
        <v>15</v>
      </c>
      <c r="D5" s="17"/>
      <c r="E5" s="38"/>
      <c r="F5" s="19"/>
      <c r="G5" s="19"/>
      <c r="H5" s="19"/>
      <c r="I5" s="19"/>
      <c r="J5" s="19"/>
      <c r="K5" s="20"/>
      <c r="L5" s="19"/>
      <c r="M5" s="20"/>
      <c r="N5" s="20"/>
      <c r="O5" s="20">
        <f t="shared" ref="O5:O20" si="0">M5*C5</f>
        <v>0</v>
      </c>
      <c r="P5" s="20">
        <f>Q5-O5</f>
        <v>0</v>
      </c>
      <c r="Q5" s="21">
        <f t="shared" ref="Q5:Q20" si="1">N5*C5</f>
        <v>0</v>
      </c>
      <c r="R5" s="22"/>
    </row>
    <row r="6" spans="1:18" s="23" customFormat="1" ht="25.5" x14ac:dyDescent="0.25">
      <c r="A6" s="28" t="s">
        <v>40</v>
      </c>
      <c r="B6" s="24" t="s">
        <v>12</v>
      </c>
      <c r="C6" s="25">
        <v>15</v>
      </c>
      <c r="D6" s="17"/>
      <c r="E6" s="18"/>
      <c r="F6" s="19"/>
      <c r="G6" s="19"/>
      <c r="H6" s="19"/>
      <c r="I6" s="19"/>
      <c r="J6" s="19"/>
      <c r="K6" s="20"/>
      <c r="L6" s="19"/>
      <c r="M6" s="20"/>
      <c r="N6" s="20"/>
      <c r="O6" s="20">
        <f t="shared" si="0"/>
        <v>0</v>
      </c>
      <c r="P6" s="20">
        <f t="shared" ref="P6:P20" si="2">Q6-O6</f>
        <v>0</v>
      </c>
      <c r="Q6" s="21">
        <f t="shared" si="1"/>
        <v>0</v>
      </c>
      <c r="R6" s="22"/>
    </row>
    <row r="7" spans="1:18" s="23" customFormat="1" ht="25.5" x14ac:dyDescent="0.25">
      <c r="A7" s="28" t="s">
        <v>21</v>
      </c>
      <c r="B7" s="24" t="s">
        <v>12</v>
      </c>
      <c r="C7" s="25">
        <v>105</v>
      </c>
      <c r="D7" s="17"/>
      <c r="E7" s="18"/>
      <c r="F7" s="19"/>
      <c r="G7" s="19"/>
      <c r="H7" s="19"/>
      <c r="I7" s="19"/>
      <c r="J7" s="19"/>
      <c r="K7" s="20"/>
      <c r="L7" s="19"/>
      <c r="M7" s="20"/>
      <c r="N7" s="20"/>
      <c r="O7" s="20">
        <f t="shared" si="0"/>
        <v>0</v>
      </c>
      <c r="P7" s="20">
        <f t="shared" si="2"/>
        <v>0</v>
      </c>
      <c r="Q7" s="21">
        <f t="shared" si="1"/>
        <v>0</v>
      </c>
      <c r="R7" s="22"/>
    </row>
    <row r="8" spans="1:18" s="23" customFormat="1" ht="25.5" x14ac:dyDescent="0.25">
      <c r="A8" s="29" t="s">
        <v>25</v>
      </c>
      <c r="B8" s="24" t="s">
        <v>12</v>
      </c>
      <c r="C8" s="25">
        <v>6</v>
      </c>
      <c r="D8" s="17"/>
      <c r="E8" s="18"/>
      <c r="F8" s="19"/>
      <c r="G8" s="19"/>
      <c r="H8" s="19"/>
      <c r="I8" s="19"/>
      <c r="J8" s="19"/>
      <c r="K8" s="20"/>
      <c r="L8" s="19"/>
      <c r="M8" s="20"/>
      <c r="N8" s="20"/>
      <c r="O8" s="20">
        <f t="shared" si="0"/>
        <v>0</v>
      </c>
      <c r="P8" s="20">
        <f t="shared" si="2"/>
        <v>0</v>
      </c>
      <c r="Q8" s="21">
        <f t="shared" si="1"/>
        <v>0</v>
      </c>
      <c r="R8" s="22"/>
    </row>
    <row r="9" spans="1:18" s="23" customFormat="1" ht="25.5" x14ac:dyDescent="0.25">
      <c r="A9" s="28" t="s">
        <v>22</v>
      </c>
      <c r="B9" s="24" t="s">
        <v>12</v>
      </c>
      <c r="C9" s="25">
        <v>150</v>
      </c>
      <c r="D9" s="17"/>
      <c r="E9" s="18"/>
      <c r="F9" s="19"/>
      <c r="G9" s="19"/>
      <c r="H9" s="19"/>
      <c r="I9" s="19"/>
      <c r="J9" s="19"/>
      <c r="K9" s="20"/>
      <c r="L9" s="19"/>
      <c r="M9" s="20"/>
      <c r="N9" s="20"/>
      <c r="O9" s="20">
        <f t="shared" si="0"/>
        <v>0</v>
      </c>
      <c r="P9" s="20">
        <f t="shared" si="2"/>
        <v>0</v>
      </c>
      <c r="Q9" s="21">
        <f t="shared" si="1"/>
        <v>0</v>
      </c>
      <c r="R9" s="22"/>
    </row>
    <row r="10" spans="1:18" s="23" customFormat="1" ht="25.5" x14ac:dyDescent="0.25">
      <c r="A10" s="28" t="s">
        <v>26</v>
      </c>
      <c r="B10" s="24" t="s">
        <v>12</v>
      </c>
      <c r="C10" s="25">
        <v>390</v>
      </c>
      <c r="D10" s="17"/>
      <c r="E10" s="18"/>
      <c r="F10" s="19"/>
      <c r="G10" s="19"/>
      <c r="H10" s="19"/>
      <c r="I10" s="19"/>
      <c r="J10" s="19"/>
      <c r="K10" s="20"/>
      <c r="L10" s="19"/>
      <c r="M10" s="20"/>
      <c r="N10" s="20"/>
      <c r="O10" s="20">
        <f t="shared" si="0"/>
        <v>0</v>
      </c>
      <c r="P10" s="20">
        <f t="shared" si="2"/>
        <v>0</v>
      </c>
      <c r="Q10" s="21">
        <f t="shared" si="1"/>
        <v>0</v>
      </c>
      <c r="R10" s="22"/>
    </row>
    <row r="11" spans="1:18" s="23" customFormat="1" ht="25.5" x14ac:dyDescent="0.25">
      <c r="A11" s="81" t="s">
        <v>55</v>
      </c>
      <c r="B11" s="24" t="s">
        <v>12</v>
      </c>
      <c r="C11" s="25">
        <v>45</v>
      </c>
      <c r="D11" s="17"/>
      <c r="E11" s="18"/>
      <c r="F11" s="19"/>
      <c r="G11" s="19"/>
      <c r="H11" s="19"/>
      <c r="I11" s="19"/>
      <c r="J11" s="19"/>
      <c r="K11" s="20"/>
      <c r="L11" s="19"/>
      <c r="M11" s="20"/>
      <c r="N11" s="20"/>
      <c r="O11" s="20">
        <f t="shared" si="0"/>
        <v>0</v>
      </c>
      <c r="P11" s="20">
        <f t="shared" si="2"/>
        <v>0</v>
      </c>
      <c r="Q11" s="21">
        <f t="shared" si="1"/>
        <v>0</v>
      </c>
      <c r="R11" s="22"/>
    </row>
    <row r="12" spans="1:18" s="23" customFormat="1" ht="25.5" x14ac:dyDescent="0.25">
      <c r="A12" s="28" t="s">
        <v>27</v>
      </c>
      <c r="B12" s="24" t="s">
        <v>12</v>
      </c>
      <c r="C12" s="25">
        <v>420</v>
      </c>
      <c r="D12" s="17"/>
      <c r="E12" s="18"/>
      <c r="F12" s="19"/>
      <c r="G12" s="19"/>
      <c r="H12" s="19"/>
      <c r="I12" s="19"/>
      <c r="J12" s="19"/>
      <c r="K12" s="20"/>
      <c r="L12" s="19"/>
      <c r="M12" s="20"/>
      <c r="N12" s="20"/>
      <c r="O12" s="20">
        <f t="shared" si="0"/>
        <v>0</v>
      </c>
      <c r="P12" s="20">
        <f t="shared" si="2"/>
        <v>0</v>
      </c>
      <c r="Q12" s="21">
        <f t="shared" si="1"/>
        <v>0</v>
      </c>
      <c r="R12" s="22"/>
    </row>
    <row r="13" spans="1:18" s="23" customFormat="1" ht="25.5" x14ac:dyDescent="0.25">
      <c r="A13" s="81" t="s">
        <v>56</v>
      </c>
      <c r="B13" s="24" t="s">
        <v>12</v>
      </c>
      <c r="C13" s="25">
        <v>15</v>
      </c>
      <c r="D13" s="17"/>
      <c r="E13" s="18"/>
      <c r="F13" s="19"/>
      <c r="G13" s="19"/>
      <c r="H13" s="19"/>
      <c r="I13" s="19"/>
      <c r="J13" s="19"/>
      <c r="K13" s="20"/>
      <c r="L13" s="19"/>
      <c r="M13" s="20"/>
      <c r="N13" s="20"/>
      <c r="O13" s="20">
        <f t="shared" si="0"/>
        <v>0</v>
      </c>
      <c r="P13" s="20">
        <f t="shared" si="2"/>
        <v>0</v>
      </c>
      <c r="Q13" s="21">
        <f t="shared" si="1"/>
        <v>0</v>
      </c>
      <c r="R13" s="22"/>
    </row>
    <row r="14" spans="1:18" s="23" customFormat="1" ht="25.5" x14ac:dyDescent="0.25">
      <c r="A14" s="28" t="s">
        <v>41</v>
      </c>
      <c r="B14" s="24" t="s">
        <v>12</v>
      </c>
      <c r="C14" s="25">
        <v>6</v>
      </c>
      <c r="D14" s="17"/>
      <c r="E14" s="18"/>
      <c r="F14" s="19"/>
      <c r="G14" s="19"/>
      <c r="H14" s="19"/>
      <c r="I14" s="19"/>
      <c r="J14" s="19"/>
      <c r="K14" s="20"/>
      <c r="L14" s="19"/>
      <c r="M14" s="20"/>
      <c r="N14" s="20"/>
      <c r="O14" s="20">
        <f t="shared" si="0"/>
        <v>0</v>
      </c>
      <c r="P14" s="20">
        <f t="shared" si="2"/>
        <v>0</v>
      </c>
      <c r="Q14" s="21">
        <f t="shared" si="1"/>
        <v>0</v>
      </c>
      <c r="R14" s="22"/>
    </row>
    <row r="15" spans="1:18" s="23" customFormat="1" ht="25.5" x14ac:dyDescent="0.25">
      <c r="A15" s="28" t="s">
        <v>23</v>
      </c>
      <c r="B15" s="24" t="s">
        <v>12</v>
      </c>
      <c r="C15" s="25">
        <v>15</v>
      </c>
      <c r="D15" s="17"/>
      <c r="E15" s="18"/>
      <c r="F15" s="19"/>
      <c r="G15" s="19"/>
      <c r="H15" s="19"/>
      <c r="I15" s="19"/>
      <c r="J15" s="19"/>
      <c r="K15" s="20"/>
      <c r="L15" s="19"/>
      <c r="M15" s="20"/>
      <c r="N15" s="20"/>
      <c r="O15" s="20">
        <f t="shared" si="0"/>
        <v>0</v>
      </c>
      <c r="P15" s="20">
        <f t="shared" si="2"/>
        <v>0</v>
      </c>
      <c r="Q15" s="21">
        <f t="shared" si="1"/>
        <v>0</v>
      </c>
      <c r="R15" s="22"/>
    </row>
    <row r="16" spans="1:18" s="23" customFormat="1" ht="25.5" x14ac:dyDescent="0.25">
      <c r="A16" s="80" t="s">
        <v>57</v>
      </c>
      <c r="B16" s="24" t="s">
        <v>12</v>
      </c>
      <c r="C16" s="25">
        <v>15</v>
      </c>
      <c r="D16" s="17"/>
      <c r="E16" s="18"/>
      <c r="F16" s="19"/>
      <c r="G16" s="19"/>
      <c r="H16" s="19"/>
      <c r="I16" s="19"/>
      <c r="J16" s="19"/>
      <c r="K16" s="20"/>
      <c r="L16" s="19"/>
      <c r="M16" s="20"/>
      <c r="N16" s="20"/>
      <c r="O16" s="20">
        <f t="shared" si="0"/>
        <v>0</v>
      </c>
      <c r="P16" s="20">
        <f t="shared" si="2"/>
        <v>0</v>
      </c>
      <c r="Q16" s="21">
        <f t="shared" si="1"/>
        <v>0</v>
      </c>
      <c r="R16" s="22"/>
    </row>
    <row r="17" spans="1:18" s="23" customFormat="1" ht="25.5" x14ac:dyDescent="0.25">
      <c r="A17" s="28" t="s">
        <v>24</v>
      </c>
      <c r="B17" s="24" t="s">
        <v>12</v>
      </c>
      <c r="C17" s="25">
        <v>15</v>
      </c>
      <c r="D17" s="17"/>
      <c r="E17" s="18"/>
      <c r="F17" s="19"/>
      <c r="G17" s="19"/>
      <c r="H17" s="19"/>
      <c r="I17" s="19"/>
      <c r="J17" s="19"/>
      <c r="K17" s="20"/>
      <c r="L17" s="19"/>
      <c r="M17" s="20"/>
      <c r="N17" s="20"/>
      <c r="O17" s="20">
        <f t="shared" si="0"/>
        <v>0</v>
      </c>
      <c r="P17" s="20">
        <f t="shared" si="2"/>
        <v>0</v>
      </c>
      <c r="Q17" s="21">
        <f t="shared" si="1"/>
        <v>0</v>
      </c>
      <c r="R17" s="22"/>
    </row>
    <row r="18" spans="1:18" s="23" customFormat="1" ht="25.5" x14ac:dyDescent="0.25">
      <c r="A18" s="28" t="s">
        <v>42</v>
      </c>
      <c r="B18" s="24" t="s">
        <v>12</v>
      </c>
      <c r="C18" s="26">
        <v>6</v>
      </c>
      <c r="D18" s="17"/>
      <c r="E18" s="18"/>
      <c r="F18" s="19"/>
      <c r="G18" s="19"/>
      <c r="H18" s="19"/>
      <c r="I18" s="19"/>
      <c r="J18" s="19"/>
      <c r="K18" s="20"/>
      <c r="L18" s="19"/>
      <c r="M18" s="20"/>
      <c r="N18" s="20"/>
      <c r="O18" s="20">
        <f t="shared" si="0"/>
        <v>0</v>
      </c>
      <c r="P18" s="20">
        <f t="shared" si="2"/>
        <v>0</v>
      </c>
      <c r="Q18" s="21">
        <f t="shared" si="1"/>
        <v>0</v>
      </c>
      <c r="R18" s="22"/>
    </row>
    <row r="19" spans="1:18" s="23" customFormat="1" ht="25.5" x14ac:dyDescent="0.25">
      <c r="A19" s="80" t="s">
        <v>54</v>
      </c>
      <c r="B19" s="24" t="s">
        <v>12</v>
      </c>
      <c r="C19" s="25">
        <v>15</v>
      </c>
      <c r="D19" s="17"/>
      <c r="E19" s="18"/>
      <c r="F19" s="19"/>
      <c r="G19" s="19"/>
      <c r="H19" s="19"/>
      <c r="I19" s="19"/>
      <c r="J19" s="19"/>
      <c r="K19" s="20"/>
      <c r="L19" s="19"/>
      <c r="M19" s="20"/>
      <c r="N19" s="20"/>
      <c r="O19" s="20">
        <f t="shared" si="0"/>
        <v>0</v>
      </c>
      <c r="P19" s="20">
        <f t="shared" si="2"/>
        <v>0</v>
      </c>
      <c r="Q19" s="21">
        <f t="shared" si="1"/>
        <v>0</v>
      </c>
      <c r="R19" s="22"/>
    </row>
    <row r="20" spans="1:18" s="23" customFormat="1" ht="25.5" x14ac:dyDescent="0.25">
      <c r="A20" s="81" t="s">
        <v>58</v>
      </c>
      <c r="B20" s="24" t="s">
        <v>12</v>
      </c>
      <c r="C20" s="25">
        <v>6</v>
      </c>
      <c r="D20" s="17"/>
      <c r="E20" s="18"/>
      <c r="F20" s="19"/>
      <c r="G20" s="19"/>
      <c r="H20" s="19"/>
      <c r="I20" s="19"/>
      <c r="J20" s="19"/>
      <c r="K20" s="20"/>
      <c r="L20" s="19"/>
      <c r="M20" s="20"/>
      <c r="N20" s="20"/>
      <c r="O20" s="20">
        <f t="shared" si="0"/>
        <v>0</v>
      </c>
      <c r="P20" s="20">
        <f t="shared" si="2"/>
        <v>0</v>
      </c>
      <c r="Q20" s="21">
        <f t="shared" si="1"/>
        <v>0</v>
      </c>
      <c r="R20" s="22"/>
    </row>
    <row r="21" spans="1:18" s="6" customFormat="1" ht="21.75" customHeight="1" thickBot="1" x14ac:dyDescent="0.4">
      <c r="A21" s="32" t="s">
        <v>18</v>
      </c>
      <c r="B21" s="33"/>
      <c r="C21" s="34">
        <f>SUM(C5:C20)</f>
        <v>1239</v>
      </c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6"/>
      <c r="O21" s="35">
        <f>SUM(O5:O20)</f>
        <v>0</v>
      </c>
      <c r="P21" s="36">
        <f>SUM(P5:P20)</f>
        <v>0</v>
      </c>
      <c r="Q21" s="37">
        <f>SUM(Q5:Q20)</f>
        <v>0</v>
      </c>
      <c r="R21" s="5"/>
    </row>
    <row r="22" spans="1:18" ht="19.5" customHeight="1" x14ac:dyDescent="0.25">
      <c r="A22" s="87" t="s">
        <v>10</v>
      </c>
      <c r="B22" s="87"/>
      <c r="C22" s="87"/>
      <c r="D22" s="87"/>
    </row>
    <row r="23" spans="1:18" ht="45" customHeight="1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</sheetData>
  <mergeCells count="4">
    <mergeCell ref="A23:Q23"/>
    <mergeCell ref="A3:C3"/>
    <mergeCell ref="D21:N21"/>
    <mergeCell ref="A22:D22"/>
  </mergeCells>
  <pageMargins left="0.25" right="0.25" top="0.33" bottom="0.41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D3AD4-4B18-46EC-8897-B9C09878C0A6}">
  <sheetPr>
    <pageSetUpPr fitToPage="1"/>
  </sheetPr>
  <dimension ref="A1:Q38"/>
  <sheetViews>
    <sheetView workbookViewId="0">
      <selection activeCell="A5" sqref="A5"/>
    </sheetView>
  </sheetViews>
  <sheetFormatPr defaultRowHeight="15" x14ac:dyDescent="0.25"/>
  <cols>
    <col min="1" max="1" width="66" style="11" customWidth="1"/>
    <col min="2" max="2" width="9.7109375" style="2" customWidth="1"/>
    <col min="3" max="3" width="14.85546875" style="2" customWidth="1"/>
    <col min="4" max="4" width="15.85546875" style="2" customWidth="1"/>
    <col min="5" max="5" width="11.28515625" style="2" customWidth="1"/>
    <col min="6" max="6" width="9.140625" style="2"/>
    <col min="7" max="7" width="12.7109375" style="2" customWidth="1"/>
    <col min="8" max="12" width="9.140625" style="2"/>
    <col min="13" max="13" width="11.42578125" style="2" customWidth="1"/>
    <col min="14" max="14" width="11.140625" style="2" customWidth="1"/>
    <col min="15" max="15" width="16.28515625" style="2" customWidth="1"/>
    <col min="16" max="16" width="11.42578125" style="2" customWidth="1"/>
    <col min="17" max="17" width="15.5703125" style="2" customWidth="1"/>
    <col min="18" max="16384" width="9.140625" style="2"/>
  </cols>
  <sheetData>
    <row r="1" spans="1:17" ht="24" customHeight="1" x14ac:dyDescent="0.25">
      <c r="A1" s="54" t="s">
        <v>45</v>
      </c>
    </row>
    <row r="2" spans="1:17" s="14" customFormat="1" ht="21.75" customHeight="1" x14ac:dyDescent="0.25">
      <c r="A2" s="98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14" customFormat="1" ht="15" customHeight="1" thickBot="1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1.75" customHeight="1" thickBot="1" x14ac:dyDescent="0.4">
      <c r="A4" s="53" t="s">
        <v>49</v>
      </c>
      <c r="B4" s="39"/>
      <c r="C4" s="40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17" ht="41.25" customHeight="1" thickBot="1" x14ac:dyDescent="0.3">
      <c r="A5" s="55" t="s">
        <v>7</v>
      </c>
      <c r="B5" s="44" t="s">
        <v>11</v>
      </c>
      <c r="C5" s="45" t="s">
        <v>19</v>
      </c>
      <c r="D5" s="43" t="s">
        <v>0</v>
      </c>
      <c r="E5" s="43" t="s">
        <v>17</v>
      </c>
      <c r="F5" s="43" t="s">
        <v>13</v>
      </c>
      <c r="G5" s="43" t="s">
        <v>1</v>
      </c>
      <c r="H5" s="46" t="s">
        <v>14</v>
      </c>
      <c r="I5" s="43" t="s">
        <v>8</v>
      </c>
      <c r="J5" s="43" t="s">
        <v>6</v>
      </c>
      <c r="K5" s="47" t="s">
        <v>9</v>
      </c>
      <c r="L5" s="48" t="s">
        <v>2</v>
      </c>
      <c r="M5" s="47" t="s">
        <v>15</v>
      </c>
      <c r="N5" s="47" t="s">
        <v>16</v>
      </c>
      <c r="O5" s="47" t="s">
        <v>3</v>
      </c>
      <c r="P5" s="47" t="s">
        <v>4</v>
      </c>
      <c r="Q5" s="49" t="s">
        <v>5</v>
      </c>
    </row>
    <row r="6" spans="1:17" ht="15.75" x14ac:dyDescent="0.25">
      <c r="A6" s="30" t="s">
        <v>47</v>
      </c>
      <c r="B6" s="50" t="s">
        <v>12</v>
      </c>
      <c r="C6" s="25">
        <v>24</v>
      </c>
      <c r="D6" s="7"/>
      <c r="E6" s="7"/>
      <c r="F6" s="8"/>
      <c r="G6" s="8"/>
      <c r="H6" s="8"/>
      <c r="I6" s="8"/>
      <c r="J6" s="8"/>
      <c r="K6" s="9"/>
      <c r="L6" s="8"/>
      <c r="M6" s="9"/>
      <c r="N6" s="9"/>
      <c r="O6" s="9">
        <f>M6*C6</f>
        <v>0</v>
      </c>
      <c r="P6" s="9">
        <f>Q6-O6</f>
        <v>0</v>
      </c>
      <c r="Q6" s="10">
        <f>N6*C6</f>
        <v>0</v>
      </c>
    </row>
    <row r="7" spans="1:17" ht="15.75" x14ac:dyDescent="0.25">
      <c r="A7" s="56" t="s">
        <v>48</v>
      </c>
      <c r="B7" s="50" t="s">
        <v>12</v>
      </c>
      <c r="C7" s="25">
        <v>24</v>
      </c>
      <c r="D7" s="7"/>
      <c r="E7" s="7"/>
      <c r="F7" s="8"/>
      <c r="G7" s="8"/>
      <c r="H7" s="8"/>
      <c r="I7" s="8"/>
      <c r="J7" s="8"/>
      <c r="K7" s="9"/>
      <c r="L7" s="8"/>
      <c r="M7" s="9"/>
      <c r="N7" s="9"/>
      <c r="O7" s="9">
        <f>M7*C7</f>
        <v>0</v>
      </c>
      <c r="P7" s="9">
        <f t="shared" ref="P7:P9" si="0">Q7-O7</f>
        <v>0</v>
      </c>
      <c r="Q7" s="10">
        <f>N7*C7</f>
        <v>0</v>
      </c>
    </row>
    <row r="8" spans="1:17" ht="15.75" x14ac:dyDescent="0.25">
      <c r="A8" s="56" t="s">
        <v>28</v>
      </c>
      <c r="B8" s="50" t="s">
        <v>12</v>
      </c>
      <c r="C8" s="25">
        <v>42</v>
      </c>
      <c r="D8" s="7"/>
      <c r="E8" s="7"/>
      <c r="F8" s="8"/>
      <c r="G8" s="8"/>
      <c r="H8" s="8"/>
      <c r="I8" s="8"/>
      <c r="J8" s="8"/>
      <c r="K8" s="9"/>
      <c r="L8" s="8"/>
      <c r="M8" s="9"/>
      <c r="N8" s="9"/>
      <c r="O8" s="9">
        <f>M8*C8</f>
        <v>0</v>
      </c>
      <c r="P8" s="9">
        <f t="shared" si="0"/>
        <v>0</v>
      </c>
      <c r="Q8" s="10">
        <f>N8*C8</f>
        <v>0</v>
      </c>
    </row>
    <row r="9" spans="1:17" ht="16.5" thickBot="1" x14ac:dyDescent="0.3">
      <c r="A9" s="57" t="s">
        <v>29</v>
      </c>
      <c r="B9" s="51" t="s">
        <v>12</v>
      </c>
      <c r="C9" s="52">
        <v>42</v>
      </c>
      <c r="D9" s="7"/>
      <c r="E9" s="7"/>
      <c r="F9" s="8"/>
      <c r="G9" s="8"/>
      <c r="H9" s="8"/>
      <c r="I9" s="8"/>
      <c r="J9" s="8"/>
      <c r="K9" s="9"/>
      <c r="L9" s="8"/>
      <c r="M9" s="9"/>
      <c r="N9" s="9"/>
      <c r="O9" s="9">
        <f>M9*C9</f>
        <v>0</v>
      </c>
      <c r="P9" s="9">
        <f t="shared" si="0"/>
        <v>0</v>
      </c>
      <c r="Q9" s="10">
        <f>N9*C9</f>
        <v>0</v>
      </c>
    </row>
    <row r="10" spans="1:17" ht="21.75" thickBot="1" x14ac:dyDescent="0.4">
      <c r="A10" s="61" t="s">
        <v>18</v>
      </c>
      <c r="B10" s="13"/>
      <c r="C10" s="62">
        <f>SUM(C6:C9)</f>
        <v>132</v>
      </c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63">
        <f>SUM(O6:O9)</f>
        <v>0</v>
      </c>
      <c r="P10" s="64">
        <f>SUM(P6:P9)</f>
        <v>0</v>
      </c>
      <c r="Q10" s="65">
        <f>SUM(Q6:Q9)</f>
        <v>0</v>
      </c>
    </row>
    <row r="11" spans="1:17" ht="30.75" customHeight="1" x14ac:dyDescent="0.25">
      <c r="A11" s="94" t="s">
        <v>10</v>
      </c>
      <c r="B11" s="94"/>
      <c r="C11" s="94"/>
      <c r="D11" s="102"/>
      <c r="E11" s="102"/>
      <c r="F11" s="102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7" s="14" customFormat="1" ht="30.75" customHeight="1" thickBot="1" x14ac:dyDescent="0.3">
      <c r="A12" s="58"/>
      <c r="B12" s="58"/>
      <c r="C12" s="58"/>
      <c r="D12" s="59"/>
      <c r="E12" s="59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21.75" customHeight="1" thickBot="1" x14ac:dyDescent="0.3">
      <c r="A13" s="91" t="s">
        <v>50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1:17" ht="41.25" customHeight="1" thickBot="1" x14ac:dyDescent="0.3">
      <c r="A14" s="55" t="s">
        <v>7</v>
      </c>
      <c r="B14" s="43" t="s">
        <v>11</v>
      </c>
      <c r="C14" s="45" t="s">
        <v>19</v>
      </c>
      <c r="D14" s="43" t="s">
        <v>0</v>
      </c>
      <c r="E14" s="43" t="s">
        <v>17</v>
      </c>
      <c r="F14" s="43" t="s">
        <v>13</v>
      </c>
      <c r="G14" s="43" t="s">
        <v>1</v>
      </c>
      <c r="H14" s="46" t="s">
        <v>14</v>
      </c>
      <c r="I14" s="43" t="s">
        <v>8</v>
      </c>
      <c r="J14" s="43" t="s">
        <v>6</v>
      </c>
      <c r="K14" s="47" t="s">
        <v>9</v>
      </c>
      <c r="L14" s="48" t="s">
        <v>2</v>
      </c>
      <c r="M14" s="47" t="s">
        <v>15</v>
      </c>
      <c r="N14" s="47" t="s">
        <v>16</v>
      </c>
      <c r="O14" s="47" t="s">
        <v>3</v>
      </c>
      <c r="P14" s="47" t="s">
        <v>4</v>
      </c>
      <c r="Q14" s="49" t="s">
        <v>5</v>
      </c>
    </row>
    <row r="15" spans="1:17" ht="25.5" customHeight="1" x14ac:dyDescent="0.25">
      <c r="A15" s="30" t="s">
        <v>30</v>
      </c>
      <c r="B15" s="24" t="s">
        <v>12</v>
      </c>
      <c r="C15" s="25">
        <v>6</v>
      </c>
      <c r="D15" s="7"/>
      <c r="E15" s="7"/>
      <c r="F15" s="8"/>
      <c r="G15" s="8"/>
      <c r="H15" s="8"/>
      <c r="I15" s="8"/>
      <c r="J15" s="8"/>
      <c r="K15" s="9"/>
      <c r="L15" s="8"/>
      <c r="M15" s="9"/>
      <c r="N15" s="9"/>
      <c r="O15" s="9">
        <f>M15*C15</f>
        <v>0</v>
      </c>
      <c r="P15" s="9">
        <f>Q15-O15</f>
        <v>0</v>
      </c>
      <c r="Q15" s="10">
        <f>N15*C15</f>
        <v>0</v>
      </c>
    </row>
    <row r="16" spans="1:17" ht="25.5" customHeight="1" thickBot="1" x14ac:dyDescent="0.3">
      <c r="A16" s="57" t="s">
        <v>31</v>
      </c>
      <c r="B16" s="51" t="s">
        <v>12</v>
      </c>
      <c r="C16" s="52">
        <v>6</v>
      </c>
      <c r="D16" s="7"/>
      <c r="E16" s="7"/>
      <c r="F16" s="8"/>
      <c r="G16" s="8"/>
      <c r="H16" s="8"/>
      <c r="I16" s="8"/>
      <c r="J16" s="8"/>
      <c r="K16" s="9"/>
      <c r="L16" s="8"/>
      <c r="M16" s="9"/>
      <c r="N16" s="9"/>
      <c r="O16" s="9">
        <f>M16*C16</f>
        <v>0</v>
      </c>
      <c r="P16" s="9">
        <f t="shared" ref="P16" si="1">Q16-O16</f>
        <v>0</v>
      </c>
      <c r="Q16" s="10">
        <f>N16*C16</f>
        <v>0</v>
      </c>
    </row>
    <row r="17" spans="1:17" ht="21.75" thickBot="1" x14ac:dyDescent="0.4">
      <c r="A17" s="61" t="s">
        <v>18</v>
      </c>
      <c r="B17" s="66"/>
      <c r="C17" s="62">
        <f>SUM(C15:C16)</f>
        <v>12</v>
      </c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63">
        <f>SUM(O15:O16)</f>
        <v>0</v>
      </c>
      <c r="P17" s="64">
        <f>SUM(P15:P16)</f>
        <v>0</v>
      </c>
      <c r="Q17" s="65">
        <f>SUM(Q15:Q16)</f>
        <v>0</v>
      </c>
    </row>
    <row r="18" spans="1:17" ht="30.75" customHeight="1" x14ac:dyDescent="0.25">
      <c r="A18" s="94" t="s">
        <v>10</v>
      </c>
      <c r="B18" s="94"/>
      <c r="C18" s="94"/>
      <c r="D18" s="102"/>
      <c r="E18" s="102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s="14" customFormat="1" ht="30.75" customHeight="1" thickBot="1" x14ac:dyDescent="0.3">
      <c r="A19" s="58"/>
      <c r="B19" s="58"/>
      <c r="C19" s="58"/>
      <c r="D19" s="59"/>
      <c r="E19" s="59"/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24" customHeight="1" thickBot="1" x14ac:dyDescent="0.3">
      <c r="A20" s="91" t="s">
        <v>51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</row>
    <row r="21" spans="1:17" ht="41.25" customHeight="1" thickBot="1" x14ac:dyDescent="0.3">
      <c r="A21" s="55" t="s">
        <v>7</v>
      </c>
      <c r="B21" s="43" t="s">
        <v>11</v>
      </c>
      <c r="C21" s="45" t="s">
        <v>19</v>
      </c>
      <c r="D21" s="43" t="s">
        <v>0</v>
      </c>
      <c r="E21" s="43" t="s">
        <v>17</v>
      </c>
      <c r="F21" s="43" t="s">
        <v>13</v>
      </c>
      <c r="G21" s="43" t="s">
        <v>1</v>
      </c>
      <c r="H21" s="46" t="s">
        <v>14</v>
      </c>
      <c r="I21" s="43" t="s">
        <v>8</v>
      </c>
      <c r="J21" s="43" t="s">
        <v>6</v>
      </c>
      <c r="K21" s="47" t="s">
        <v>9</v>
      </c>
      <c r="L21" s="48" t="s">
        <v>2</v>
      </c>
      <c r="M21" s="47" t="s">
        <v>15</v>
      </c>
      <c r="N21" s="47" t="s">
        <v>16</v>
      </c>
      <c r="O21" s="47" t="s">
        <v>3</v>
      </c>
      <c r="P21" s="47" t="s">
        <v>4</v>
      </c>
      <c r="Q21" s="49" t="s">
        <v>5</v>
      </c>
    </row>
    <row r="22" spans="1:17" ht="25.5" x14ac:dyDescent="0.25">
      <c r="A22" s="30" t="s">
        <v>32</v>
      </c>
      <c r="B22" s="24" t="s">
        <v>12</v>
      </c>
      <c r="C22" s="25">
        <v>27</v>
      </c>
      <c r="D22" s="7"/>
      <c r="E22" s="7"/>
      <c r="F22" s="8"/>
      <c r="G22" s="8"/>
      <c r="H22" s="8"/>
      <c r="I22" s="8"/>
      <c r="J22" s="8"/>
      <c r="K22" s="9"/>
      <c r="L22" s="8"/>
      <c r="M22" s="9"/>
      <c r="N22" s="9"/>
      <c r="O22" s="9">
        <f>M22*C22</f>
        <v>0</v>
      </c>
      <c r="P22" s="9">
        <f>Q22-O22</f>
        <v>0</v>
      </c>
      <c r="Q22" s="10">
        <f>N22*C22</f>
        <v>0</v>
      </c>
    </row>
    <row r="23" spans="1:17" ht="25.5" x14ac:dyDescent="0.25">
      <c r="A23" s="56" t="s">
        <v>33</v>
      </c>
      <c r="B23" s="24" t="s">
        <v>12</v>
      </c>
      <c r="C23" s="25">
        <v>27</v>
      </c>
      <c r="D23" s="7"/>
      <c r="E23" s="7"/>
      <c r="F23" s="8"/>
      <c r="G23" s="8"/>
      <c r="H23" s="8"/>
      <c r="I23" s="8"/>
      <c r="J23" s="8"/>
      <c r="K23" s="9"/>
      <c r="L23" s="8"/>
      <c r="M23" s="9"/>
      <c r="N23" s="9"/>
      <c r="O23" s="9">
        <f>M23*C23</f>
        <v>0</v>
      </c>
      <c r="P23" s="9">
        <f t="shared" ref="P23:P24" si="2">Q23-O23</f>
        <v>0</v>
      </c>
      <c r="Q23" s="10">
        <f>N23*C23</f>
        <v>0</v>
      </c>
    </row>
    <row r="24" spans="1:17" ht="26.25" thickBot="1" x14ac:dyDescent="0.3">
      <c r="A24" s="57" t="s">
        <v>34</v>
      </c>
      <c r="B24" s="51" t="s">
        <v>12</v>
      </c>
      <c r="C24" s="52">
        <v>27</v>
      </c>
      <c r="D24" s="7"/>
      <c r="E24" s="7"/>
      <c r="F24" s="8"/>
      <c r="G24" s="8"/>
      <c r="H24" s="8"/>
      <c r="I24" s="8"/>
      <c r="J24" s="8"/>
      <c r="K24" s="9"/>
      <c r="L24" s="8"/>
      <c r="M24" s="9"/>
      <c r="N24" s="9"/>
      <c r="O24" s="9">
        <f>M24*C24</f>
        <v>0</v>
      </c>
      <c r="P24" s="9">
        <f t="shared" si="2"/>
        <v>0</v>
      </c>
      <c r="Q24" s="10">
        <f>N24*C24</f>
        <v>0</v>
      </c>
    </row>
    <row r="25" spans="1:17" ht="21.75" thickBot="1" x14ac:dyDescent="0.4">
      <c r="A25" s="61" t="s">
        <v>18</v>
      </c>
      <c r="B25" s="66"/>
      <c r="C25" s="62">
        <f>SUM(C22:C24)</f>
        <v>81</v>
      </c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63">
        <f>SUM(O22:O24)</f>
        <v>0</v>
      </c>
      <c r="P25" s="64">
        <f>SUM(P22:P24)</f>
        <v>0</v>
      </c>
      <c r="Q25" s="65">
        <f>SUM(Q22:Q24)</f>
        <v>0</v>
      </c>
    </row>
    <row r="26" spans="1:17" ht="30" customHeight="1" x14ac:dyDescent="0.25">
      <c r="A26" s="94" t="s">
        <v>10</v>
      </c>
      <c r="B26" s="94"/>
      <c r="C26" s="94"/>
      <c r="D26" s="102"/>
      <c r="E26" s="102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s="14" customFormat="1" ht="30.75" customHeight="1" thickBot="1" x14ac:dyDescent="0.3">
      <c r="A27" s="58"/>
      <c r="B27" s="58"/>
      <c r="C27" s="58"/>
      <c r="D27" s="59"/>
      <c r="E27" s="59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4" customHeight="1" thickBot="1" x14ac:dyDescent="0.3">
      <c r="A28" s="91" t="s">
        <v>52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</row>
    <row r="29" spans="1:17" ht="39" thickBot="1" x14ac:dyDescent="0.3">
      <c r="A29" s="55" t="s">
        <v>7</v>
      </c>
      <c r="B29" s="43" t="s">
        <v>11</v>
      </c>
      <c r="C29" s="45" t="s">
        <v>19</v>
      </c>
      <c r="D29" s="43" t="s">
        <v>0</v>
      </c>
      <c r="E29" s="43" t="s">
        <v>17</v>
      </c>
      <c r="F29" s="43" t="s">
        <v>13</v>
      </c>
      <c r="G29" s="43" t="s">
        <v>1</v>
      </c>
      <c r="H29" s="46" t="s">
        <v>14</v>
      </c>
      <c r="I29" s="43" t="s">
        <v>8</v>
      </c>
      <c r="J29" s="43" t="s">
        <v>6</v>
      </c>
      <c r="K29" s="47" t="s">
        <v>9</v>
      </c>
      <c r="L29" s="48" t="s">
        <v>2</v>
      </c>
      <c r="M29" s="47" t="s">
        <v>15</v>
      </c>
      <c r="N29" s="47" t="s">
        <v>16</v>
      </c>
      <c r="O29" s="47" t="s">
        <v>3</v>
      </c>
      <c r="P29" s="47" t="s">
        <v>4</v>
      </c>
      <c r="Q29" s="49" t="s">
        <v>5</v>
      </c>
    </row>
    <row r="30" spans="1:17" ht="25.5" x14ac:dyDescent="0.25">
      <c r="A30" s="30" t="s">
        <v>35</v>
      </c>
      <c r="B30" s="24" t="s">
        <v>12</v>
      </c>
      <c r="C30" s="25">
        <v>6</v>
      </c>
      <c r="D30" s="7"/>
      <c r="E30" s="7"/>
      <c r="F30" s="8"/>
      <c r="G30" s="8"/>
      <c r="H30" s="8"/>
      <c r="I30" s="8"/>
      <c r="J30" s="8"/>
      <c r="K30" s="9"/>
      <c r="L30" s="8"/>
      <c r="M30" s="9"/>
      <c r="N30" s="9"/>
      <c r="O30" s="9">
        <f>M30*C30</f>
        <v>0</v>
      </c>
      <c r="P30" s="9">
        <f>Q30-O30</f>
        <v>0</v>
      </c>
      <c r="Q30" s="10">
        <f>N30*C30</f>
        <v>0</v>
      </c>
    </row>
    <row r="31" spans="1:17" ht="25.5" x14ac:dyDescent="0.25">
      <c r="A31" s="56" t="s">
        <v>36</v>
      </c>
      <c r="B31" s="24" t="s">
        <v>12</v>
      </c>
      <c r="C31" s="25">
        <v>15</v>
      </c>
      <c r="D31" s="7"/>
      <c r="E31" s="7"/>
      <c r="F31" s="8"/>
      <c r="G31" s="8"/>
      <c r="H31" s="8"/>
      <c r="I31" s="8"/>
      <c r="J31" s="8"/>
      <c r="K31" s="9"/>
      <c r="L31" s="8"/>
      <c r="M31" s="9"/>
      <c r="N31" s="9"/>
      <c r="O31" s="9">
        <f>M31*C31</f>
        <v>0</v>
      </c>
      <c r="P31" s="9">
        <f t="shared" ref="P31:P34" si="3">Q31-O31</f>
        <v>0</v>
      </c>
      <c r="Q31" s="10">
        <f>N31*C31</f>
        <v>0</v>
      </c>
    </row>
    <row r="32" spans="1:17" ht="25.5" x14ac:dyDescent="0.25">
      <c r="A32" s="56" t="s">
        <v>37</v>
      </c>
      <c r="B32" s="24" t="s">
        <v>12</v>
      </c>
      <c r="C32" s="25">
        <v>132</v>
      </c>
      <c r="D32" s="7"/>
      <c r="E32" s="7"/>
      <c r="F32" s="8"/>
      <c r="G32" s="8"/>
      <c r="H32" s="8"/>
      <c r="I32" s="8"/>
      <c r="J32" s="8"/>
      <c r="K32" s="9"/>
      <c r="L32" s="8"/>
      <c r="M32" s="9"/>
      <c r="N32" s="9"/>
      <c r="O32" s="9">
        <f>M32*C32</f>
        <v>0</v>
      </c>
      <c r="P32" s="9">
        <f t="shared" si="3"/>
        <v>0</v>
      </c>
      <c r="Q32" s="10">
        <f>N32*C32</f>
        <v>0</v>
      </c>
    </row>
    <row r="33" spans="1:17" ht="25.5" x14ac:dyDescent="0.25">
      <c r="A33" s="56" t="s">
        <v>38</v>
      </c>
      <c r="B33" s="24" t="s">
        <v>12</v>
      </c>
      <c r="C33" s="25">
        <v>18</v>
      </c>
      <c r="D33" s="7"/>
      <c r="E33" s="7"/>
      <c r="F33" s="8"/>
      <c r="G33" s="8"/>
      <c r="H33" s="8"/>
      <c r="I33" s="8"/>
      <c r="J33" s="8"/>
      <c r="K33" s="9"/>
      <c r="L33" s="8"/>
      <c r="M33" s="9"/>
      <c r="N33" s="9"/>
      <c r="O33" s="9">
        <f>M33*C33</f>
        <v>0</v>
      </c>
      <c r="P33" s="9">
        <f t="shared" si="3"/>
        <v>0</v>
      </c>
      <c r="Q33" s="10">
        <f>N33*C33</f>
        <v>0</v>
      </c>
    </row>
    <row r="34" spans="1:17" ht="26.25" thickBot="1" x14ac:dyDescent="0.3">
      <c r="A34" s="57" t="s">
        <v>39</v>
      </c>
      <c r="B34" s="51" t="s">
        <v>12</v>
      </c>
      <c r="C34" s="52">
        <v>24</v>
      </c>
      <c r="D34" s="7"/>
      <c r="E34" s="7"/>
      <c r="F34" s="8"/>
      <c r="G34" s="8"/>
      <c r="H34" s="8"/>
      <c r="I34" s="8"/>
      <c r="J34" s="8"/>
      <c r="K34" s="9"/>
      <c r="L34" s="8"/>
      <c r="M34" s="9"/>
      <c r="N34" s="9"/>
      <c r="O34" s="9">
        <f>M34*C34</f>
        <v>0</v>
      </c>
      <c r="P34" s="9">
        <f t="shared" si="3"/>
        <v>0</v>
      </c>
      <c r="Q34" s="10">
        <f>N34*C34</f>
        <v>0</v>
      </c>
    </row>
    <row r="35" spans="1:17" ht="21.75" thickBot="1" x14ac:dyDescent="0.4">
      <c r="A35" s="61" t="s">
        <v>18</v>
      </c>
      <c r="B35" s="66"/>
      <c r="C35" s="62">
        <f>SUM(C30:C34)</f>
        <v>195</v>
      </c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63">
        <f>SUM(O30:O34)</f>
        <v>0</v>
      </c>
      <c r="P35" s="64">
        <f>SUM(P30:P34)</f>
        <v>0</v>
      </c>
      <c r="Q35" s="65">
        <f>SUM(Q30:Q34)</f>
        <v>0</v>
      </c>
    </row>
    <row r="36" spans="1:17" ht="30" customHeight="1" x14ac:dyDescent="0.25">
      <c r="A36" s="94" t="s">
        <v>10</v>
      </c>
      <c r="B36" s="94"/>
      <c r="C36" s="94"/>
      <c r="D36" s="104"/>
      <c r="E36" s="104"/>
      <c r="F36" s="104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 ht="23.25" x14ac:dyDescent="0.35">
      <c r="A37" s="106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24" customHeight="1" x14ac:dyDescent="0.3">
      <c r="A38" s="95" t="s">
        <v>53</v>
      </c>
      <c r="B38" s="96"/>
      <c r="C38" s="97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67">
        <f>O35+O25+O17+O10</f>
        <v>0</v>
      </c>
      <c r="P38" s="67">
        <f>P35+P25+P17+P10</f>
        <v>0</v>
      </c>
      <c r="Q38" s="67">
        <f>Q35+Q25+Q17+Q10</f>
        <v>0</v>
      </c>
    </row>
  </sheetData>
  <mergeCells count="19">
    <mergeCell ref="A2:Q2"/>
    <mergeCell ref="A26:C26"/>
    <mergeCell ref="D38:N38"/>
    <mergeCell ref="D10:N10"/>
    <mergeCell ref="A11:C11"/>
    <mergeCell ref="D17:N17"/>
    <mergeCell ref="D11:Q11"/>
    <mergeCell ref="D18:Q18"/>
    <mergeCell ref="D26:Q26"/>
    <mergeCell ref="A20:Q20"/>
    <mergeCell ref="D25:N25"/>
    <mergeCell ref="D36:Q36"/>
    <mergeCell ref="A37:Q37"/>
    <mergeCell ref="D35:N35"/>
    <mergeCell ref="A28:Q28"/>
    <mergeCell ref="A36:C36"/>
    <mergeCell ref="A38:C38"/>
    <mergeCell ref="A13:Q13"/>
    <mergeCell ref="A18:C18"/>
  </mergeCells>
  <pageMargins left="0.7" right="0.7" top="0.78740157499999996" bottom="0.78740157499999996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 ČÁST 1 - cenové ujednání</vt:lpstr>
      <vt:lpstr>ČÁST 2 - cenové ujednání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Uživatel systému Windows</cp:lastModifiedBy>
  <cp:lastPrinted>2022-07-01T07:35:47Z</cp:lastPrinted>
  <dcterms:created xsi:type="dcterms:W3CDTF">2018-04-12T07:55:38Z</dcterms:created>
  <dcterms:modified xsi:type="dcterms:W3CDTF">2022-07-18T07:44:42Z</dcterms:modified>
</cp:coreProperties>
</file>