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O:\1-OVZ\2024 Zadávací dokumentace\VZMR\VZ-2024-000210 - Obaly sterilizační jednorázové\02 vysvětlení\"/>
    </mc:Choice>
  </mc:AlternateContent>
  <xr:revisionPtr revIDLastSave="0" documentId="13_ncr:1_{47EA10D7-13B1-4610-9B7B-3814017AF63D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" i="1" l="1"/>
  <c r="V28" i="1"/>
  <c r="U28" i="1" s="1"/>
  <c r="T29" i="1"/>
  <c r="V29" i="1"/>
  <c r="T54" i="1"/>
  <c r="V54" i="1"/>
  <c r="T55" i="1"/>
  <c r="V55" i="1"/>
  <c r="U55" i="1" s="1"/>
  <c r="T56" i="1"/>
  <c r="V56" i="1"/>
  <c r="U56" i="1" s="1"/>
  <c r="U54" i="1" l="1"/>
  <c r="U29" i="1"/>
  <c r="E39" i="1"/>
  <c r="E22" i="1"/>
  <c r="E12" i="1"/>
  <c r="V53" i="1"/>
  <c r="V57" i="1" s="1"/>
  <c r="T53" i="1"/>
  <c r="T57" i="1" s="1"/>
  <c r="V50" i="1"/>
  <c r="T50" i="1"/>
  <c r="V49" i="1"/>
  <c r="T49" i="1"/>
  <c r="V44" i="1"/>
  <c r="T44" i="1"/>
  <c r="V43" i="1"/>
  <c r="T43" i="1"/>
  <c r="V35" i="1"/>
  <c r="V36" i="1"/>
  <c r="V37" i="1"/>
  <c r="V38" i="1"/>
  <c r="T35" i="1"/>
  <c r="T36" i="1"/>
  <c r="T37" i="1"/>
  <c r="U37" i="1" s="1"/>
  <c r="T38" i="1"/>
  <c r="V34" i="1"/>
  <c r="T34" i="1"/>
  <c r="V27" i="1"/>
  <c r="V30" i="1" s="1"/>
  <c r="T27" i="1"/>
  <c r="T30" i="1" s="1"/>
  <c r="V24" i="1"/>
  <c r="T24" i="1"/>
  <c r="V14" i="1"/>
  <c r="V15" i="1"/>
  <c r="V16" i="1"/>
  <c r="V17" i="1"/>
  <c r="V18" i="1"/>
  <c r="V19" i="1"/>
  <c r="V20" i="1"/>
  <c r="V21" i="1"/>
  <c r="T15" i="1"/>
  <c r="T16" i="1"/>
  <c r="T17" i="1"/>
  <c r="T18" i="1"/>
  <c r="T19" i="1"/>
  <c r="T20" i="1"/>
  <c r="T21" i="1"/>
  <c r="T14" i="1"/>
  <c r="V6" i="1"/>
  <c r="V7" i="1"/>
  <c r="V8" i="1"/>
  <c r="V9" i="1"/>
  <c r="V10" i="1"/>
  <c r="V11" i="1"/>
  <c r="V5" i="1"/>
  <c r="T6" i="1"/>
  <c r="T7" i="1"/>
  <c r="T8" i="1"/>
  <c r="T9" i="1"/>
  <c r="T10" i="1"/>
  <c r="T11" i="1"/>
  <c r="T5" i="1"/>
  <c r="U38" i="1" l="1"/>
  <c r="U18" i="1"/>
  <c r="U11" i="1"/>
  <c r="U6" i="1"/>
  <c r="U17" i="1"/>
  <c r="U36" i="1"/>
  <c r="U35" i="1"/>
  <c r="U34" i="1"/>
  <c r="U49" i="1"/>
  <c r="V45" i="1"/>
  <c r="U14" i="1"/>
  <c r="V51" i="1"/>
  <c r="U10" i="1"/>
  <c r="U21" i="1"/>
  <c r="U5" i="1"/>
  <c r="U8" i="1"/>
  <c r="U16" i="1"/>
  <c r="U7" i="1"/>
  <c r="U9" i="1"/>
  <c r="U53" i="1"/>
  <c r="U57" i="1" s="1"/>
  <c r="U19" i="1"/>
  <c r="U15" i="1"/>
  <c r="T51" i="1"/>
  <c r="U20" i="1"/>
  <c r="U44" i="1"/>
  <c r="V12" i="1"/>
  <c r="T12" i="1"/>
  <c r="U50" i="1"/>
  <c r="U24" i="1"/>
  <c r="V22" i="1"/>
  <c r="T45" i="1"/>
  <c r="U43" i="1"/>
  <c r="U39" i="1"/>
  <c r="T39" i="1"/>
  <c r="V39" i="1"/>
  <c r="U27" i="1"/>
  <c r="U30" i="1" s="1"/>
  <c r="T22" i="1"/>
  <c r="E25" i="1"/>
  <c r="E30" i="1"/>
  <c r="E45" i="1"/>
  <c r="E51" i="1"/>
  <c r="E57" i="1"/>
  <c r="G30" i="1"/>
  <c r="G57" i="1"/>
  <c r="G39" i="1"/>
  <c r="G12" i="1"/>
  <c r="U51" i="1" l="1"/>
  <c r="U12" i="1"/>
  <c r="U22" i="1"/>
  <c r="U45" i="1"/>
  <c r="E58" i="1"/>
  <c r="V25" i="1"/>
  <c r="V58" i="1" s="1"/>
  <c r="U25" i="1"/>
  <c r="T25" i="1"/>
  <c r="T58" i="1" s="1"/>
  <c r="U58" i="1" l="1"/>
  <c r="G25" i="1"/>
  <c r="G45" i="1"/>
  <c r="G51" i="1"/>
  <c r="G22" i="1"/>
  <c r="G58" i="1" l="1"/>
</calcChain>
</file>

<file path=xl/sharedStrings.xml><?xml version="1.0" encoding="utf-8"?>
<sst xmlns="http://schemas.openxmlformats.org/spreadsheetml/2006/main" count="203" uniqueCount="94">
  <si>
    <t>HV (horký vzduch)</t>
  </si>
  <si>
    <t>50 mm x 200 m</t>
  </si>
  <si>
    <t>100 mm x 200 m</t>
  </si>
  <si>
    <t xml:space="preserve">role plochá papír/folie </t>
  </si>
  <si>
    <t>75 mm x 200 m</t>
  </si>
  <si>
    <t>150 mm x 200 m</t>
  </si>
  <si>
    <t>200 mm x 200 m</t>
  </si>
  <si>
    <t>250 mm x 200 m</t>
  </si>
  <si>
    <t>300 mm x 200 m</t>
  </si>
  <si>
    <t>role skládaná papír/folie</t>
  </si>
  <si>
    <t>150 mm x 50 mm x 100 m</t>
  </si>
  <si>
    <t>sáček skládaný papír/folie</t>
  </si>
  <si>
    <t>sáček skládaný papír</t>
  </si>
  <si>
    <t>role plochá folie</t>
  </si>
  <si>
    <t>sáček plochý papír/folie, samolepící</t>
  </si>
  <si>
    <t>P (pára), EO (ethylenoxid), FO (Formaldehyd)</t>
  </si>
  <si>
    <t>P (pára), EO (ethylenoxid)</t>
  </si>
  <si>
    <t>P (pára)</t>
  </si>
  <si>
    <t>název</t>
  </si>
  <si>
    <t>MJ</t>
  </si>
  <si>
    <t>celkem</t>
  </si>
  <si>
    <t>požadavek na vhodnost ke sterilizaci, s indikátorem ke sterilizaci</t>
  </si>
  <si>
    <t>výrobce</t>
  </si>
  <si>
    <t>nabídková cena celkem za celkové množství včetně DPH</t>
  </si>
  <si>
    <t>sazba DPH v %</t>
  </si>
  <si>
    <t>1.1. role ploché</t>
  </si>
  <si>
    <t>1.2. role skládané</t>
  </si>
  <si>
    <t>1.3. sáčky ploché</t>
  </si>
  <si>
    <t>1.4. sáčky skládané</t>
  </si>
  <si>
    <t>ks (role)</t>
  </si>
  <si>
    <t>ks  (role)</t>
  </si>
  <si>
    <t>obchodní název nabízeného sortimentu</t>
  </si>
  <si>
    <t>katalogové číslo</t>
  </si>
  <si>
    <t>nabídková cena za  celkové množství bez DPH</t>
  </si>
  <si>
    <t>CELKEM za 1.1. role ploché</t>
  </si>
  <si>
    <t>CELKEM za 1.2. role skládané</t>
  </si>
  <si>
    <t>CELKEM za 1.4. sáčky skládané</t>
  </si>
  <si>
    <t>1. Materiál kombinovaný - medicinální papír/folie</t>
  </si>
  <si>
    <t xml:space="preserve">4. Materiál jednotný - folie </t>
  </si>
  <si>
    <t>počet rolí/sáčků v balení</t>
  </si>
  <si>
    <t>počet rolí/sáčků v kartonu</t>
  </si>
  <si>
    <t>CELKEM za všechny položky</t>
  </si>
  <si>
    <t>požadovaný počet MJ</t>
  </si>
  <si>
    <t>Požadavky FNOL na VZORKY *</t>
  </si>
  <si>
    <t>požadovaný rozměr **</t>
  </si>
  <si>
    <t>nabízený rozměr **(včetně odpovídajících jednotek - mm, cm, m)</t>
  </si>
  <si>
    <t>předpokládaný počet MJ za 3 roky</t>
  </si>
  <si>
    <t>ks (sáček)</t>
  </si>
  <si>
    <t>vyčíslení DPH 
v Kč</t>
  </si>
  <si>
    <t>sáček plochý netkaný materiál/folie</t>
  </si>
  <si>
    <t>270 mm x 450 mm</t>
  </si>
  <si>
    <t>320 mm x 500 mm</t>
  </si>
  <si>
    <t>420 mm x 600 mm</t>
  </si>
  <si>
    <t>490 mm x 640 mm</t>
  </si>
  <si>
    <t>490 mm x 750 mm</t>
  </si>
  <si>
    <t>CELKEM</t>
  </si>
  <si>
    <t>75 mm x 100 m</t>
  </si>
  <si>
    <t>250 mm x 100 m</t>
  </si>
  <si>
    <t>2.1. sáčky ploché zátěžové</t>
  </si>
  <si>
    <t>3. Materiál jednotný - medicinální papír</t>
  </si>
  <si>
    <t>3.1. sáčky skládané</t>
  </si>
  <si>
    <t>4.1. role ploché</t>
  </si>
  <si>
    <t>4. Materiál jednotný - folie</t>
  </si>
  <si>
    <t>4.2. role ploché</t>
  </si>
  <si>
    <t>CELKEM za 1.3 sáčky ploché</t>
  </si>
  <si>
    <t>CELKEM za 2.1. sáčky ploché zátěžové</t>
  </si>
  <si>
    <t>CELKEM za 3.1. sáčky skládané</t>
  </si>
  <si>
    <t>CELKEM za 4.1. role ploché</t>
  </si>
  <si>
    <t>CELKEM za 4.2. role ploché</t>
  </si>
  <si>
    <t>2. Materiál kombinovaný - netkaná textilie/folie</t>
  </si>
  <si>
    <t>PL (plazmová sterilizace)</t>
  </si>
  <si>
    <t>380 mm x 80 mm x 100 m</t>
  </si>
  <si>
    <t>420 mm x 80 mm x 100 m</t>
  </si>
  <si>
    <t>75 mm x 25 mm x 100 m</t>
  </si>
  <si>
    <t>100 mm x 40 mm x 100 m</t>
  </si>
  <si>
    <t>200 mm x 50 mm x 100 m</t>
  </si>
  <si>
    <t>250 mm x 60 mm x 100 m</t>
  </si>
  <si>
    <t>300 mm x 60 mm x 100 m</t>
  </si>
  <si>
    <t>100 mm x 300 mm x 40 mm</t>
  </si>
  <si>
    <t>320 mm x 500 mm x 60 mm</t>
  </si>
  <si>
    <t>160 mm x 384 mm x 70 mm</t>
  </si>
  <si>
    <t xml:space="preserve"> cena za 1 metr včetně DPH (u rolí)</t>
  </si>
  <si>
    <t xml:space="preserve"> cena  za 1 metr bez DPH (u rolí)</t>
  </si>
  <si>
    <t>cena za kus (role, sáček) bez DPH)</t>
  </si>
  <si>
    <t xml:space="preserve"> cena za kus (role, sáček) včetně DPH</t>
  </si>
  <si>
    <t>* Účastník veřejné zakázky, který předloží nabídku s nejnižší nabídkovou cenou, může být vyzván k bezplatnému dodání vzorků jednorázových sterilizačních obalů.</t>
  </si>
  <si>
    <r>
      <t>** Na uvedené rozměry zadavatel připouští toleranci</t>
    </r>
    <r>
      <rPr>
        <sz val="11"/>
        <color rgb="FFFF0000"/>
        <rFont val="Calibri"/>
        <family val="2"/>
        <charset val="238"/>
        <scheme val="minor"/>
      </rPr>
      <t xml:space="preserve">  </t>
    </r>
    <r>
      <rPr>
        <b/>
        <sz val="11"/>
        <rFont val="Calibri"/>
        <family val="2"/>
        <charset val="238"/>
        <scheme val="minor"/>
      </rPr>
      <t>- 10%</t>
    </r>
    <r>
      <rPr>
        <sz val="11"/>
        <color theme="1"/>
        <rFont val="Calibri"/>
        <family val="2"/>
        <charset val="238"/>
        <scheme val="minor"/>
      </rPr>
      <t xml:space="preserve"> kromě délky rolí (100 m a 200m), které jsou stanoveny jako minimální a nepodkročitelné. Tolerance -10% znamená, že nabídnuté rozměry jednotlivých položek mohou být menší maximálně o 10% požadovaných rozměrů (kromě délky rolí 100 m a 200 m). Zadavatel umožňuje nabídnout větší rozměry bez omezení.</t>
    </r>
  </si>
  <si>
    <t>420 mm x 600 mm x 90 mm</t>
  </si>
  <si>
    <t>100 mm x 100 m</t>
  </si>
  <si>
    <t>350 mm x 100 m</t>
  </si>
  <si>
    <r>
      <rPr>
        <b/>
        <sz val="10"/>
        <color rgb="FFFF0000"/>
        <rFont val="Calibri"/>
        <family val="2"/>
        <charset val="238"/>
        <scheme val="minor"/>
      </rPr>
      <t>100</t>
    </r>
    <r>
      <rPr>
        <b/>
        <sz val="10"/>
        <color theme="1"/>
        <rFont val="Calibri"/>
        <family val="2"/>
        <charset val="238"/>
        <scheme val="minor"/>
      </rPr>
      <t xml:space="preserve"> mm x 250 mm </t>
    </r>
  </si>
  <si>
    <t>125 mm x 257 mm x 50 mm</t>
  </si>
  <si>
    <t>VZ-2024-000210 - Obaly sterilizační jednorázové</t>
  </si>
  <si>
    <t>Cenové ujednání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</si>
</sst>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8" fillId="0" borderId="0" applyFont="0" applyFill="0" applyBorder="0" applyAlignment="0" applyProtection="0"/>
  </cellStyleXfs>
  <cellXfs count="126">
    <xf numFmtId="0" fontId="0" fillId="0" borderId="0" xfId="0"/>
    <xf numFmtId="43" fontId="2" fillId="0" borderId="1" xfId="1" applyNumberFormat="1" applyFont="1" applyBorder="1" applyAlignment="1">
      <alignment wrapText="1"/>
    </xf>
    <xf numFmtId="43" fontId="3" fillId="0" borderId="1" xfId="1" applyNumberFormat="1" applyFont="1" applyBorder="1" applyAlignment="1">
      <alignment wrapText="1"/>
    </xf>
    <xf numFmtId="43" fontId="0" fillId="0" borderId="0" xfId="0" applyNumberFormat="1" applyFont="1" applyAlignment="1">
      <alignment wrapText="1"/>
    </xf>
    <xf numFmtId="43" fontId="4" fillId="0" borderId="0" xfId="0" applyNumberFormat="1" applyFont="1" applyAlignment="1">
      <alignment wrapText="1"/>
    </xf>
    <xf numFmtId="43" fontId="6" fillId="0" borderId="0" xfId="0" applyNumberFormat="1" applyFont="1" applyAlignment="1">
      <alignment wrapText="1"/>
    </xf>
    <xf numFmtId="43" fontId="7" fillId="0" borderId="0" xfId="0" applyNumberFormat="1" applyFont="1" applyAlignment="1">
      <alignment wrapText="1"/>
    </xf>
    <xf numFmtId="43" fontId="5" fillId="0" borderId="0" xfId="0" applyNumberFormat="1" applyFont="1" applyAlignment="1">
      <alignment wrapText="1"/>
    </xf>
    <xf numFmtId="43" fontId="0" fillId="0" borderId="0" xfId="0" applyNumberFormat="1" applyFont="1" applyAlignment="1">
      <alignment wrapText="1"/>
    </xf>
    <xf numFmtId="49" fontId="0" fillId="0" borderId="1" xfId="0" applyNumberFormat="1" applyFont="1" applyBorder="1" applyAlignment="1">
      <alignment wrapText="1"/>
    </xf>
    <xf numFmtId="43" fontId="0" fillId="0" borderId="0" xfId="0" applyNumberFormat="1" applyFont="1" applyAlignment="1">
      <alignment wrapText="1"/>
    </xf>
    <xf numFmtId="43" fontId="9" fillId="0" borderId="0" xfId="0" applyNumberFormat="1" applyFont="1" applyAlignment="1">
      <alignment wrapText="1"/>
    </xf>
    <xf numFmtId="41" fontId="12" fillId="0" borderId="0" xfId="0" applyNumberFormat="1" applyFont="1" applyAlignment="1">
      <alignment horizontal="center" wrapText="1"/>
    </xf>
    <xf numFmtId="43" fontId="0" fillId="7" borderId="0" xfId="0" applyNumberFormat="1" applyFont="1" applyFill="1" applyAlignment="1">
      <alignment wrapText="1"/>
    </xf>
    <xf numFmtId="43" fontId="5" fillId="4" borderId="0" xfId="0" applyNumberFormat="1" applyFont="1" applyFill="1" applyAlignment="1">
      <alignment wrapText="1"/>
    </xf>
    <xf numFmtId="44" fontId="9" fillId="0" borderId="1" xfId="2" applyNumberFormat="1" applyFont="1" applyBorder="1" applyAlignment="1">
      <alignment wrapText="1"/>
    </xf>
    <xf numFmtId="44" fontId="9" fillId="0" borderId="0" xfId="2" applyFont="1" applyAlignment="1">
      <alignment wrapText="1"/>
    </xf>
    <xf numFmtId="43" fontId="0" fillId="4" borderId="0" xfId="0" applyNumberFormat="1" applyFont="1" applyFill="1" applyAlignment="1">
      <alignment wrapText="1"/>
    </xf>
    <xf numFmtId="44" fontId="5" fillId="0" borderId="1" xfId="0" applyNumberFormat="1" applyFont="1" applyBorder="1" applyAlignment="1">
      <alignment wrapText="1"/>
    </xf>
    <xf numFmtId="41" fontId="12" fillId="0" borderId="0" xfId="0" applyNumberFormat="1" applyFont="1" applyAlignment="1">
      <alignment wrapText="1"/>
    </xf>
    <xf numFmtId="43" fontId="6" fillId="3" borderId="1" xfId="0" applyNumberFormat="1" applyFont="1" applyFill="1" applyBorder="1" applyAlignment="1">
      <alignment wrapText="1"/>
    </xf>
    <xf numFmtId="41" fontId="12" fillId="2" borderId="1" xfId="0" applyNumberFormat="1" applyFont="1" applyFill="1" applyBorder="1" applyAlignment="1">
      <alignment horizontal="center" wrapText="1"/>
    </xf>
    <xf numFmtId="43" fontId="5" fillId="3" borderId="1" xfId="0" applyNumberFormat="1" applyFont="1" applyFill="1" applyBorder="1" applyAlignment="1">
      <alignment wrapText="1"/>
    </xf>
    <xf numFmtId="41" fontId="11" fillId="2" borderId="1" xfId="0" applyNumberFormat="1" applyFont="1" applyFill="1" applyBorder="1" applyAlignment="1">
      <alignment horizontal="center" wrapText="1"/>
    </xf>
    <xf numFmtId="41" fontId="13" fillId="0" borderId="1" xfId="1" applyNumberFormat="1" applyFont="1" applyBorder="1" applyAlignment="1">
      <alignment wrapText="1"/>
    </xf>
    <xf numFmtId="41" fontId="12" fillId="0" borderId="1" xfId="0" applyNumberFormat="1" applyFont="1" applyBorder="1" applyAlignment="1">
      <alignment horizontal="center" wrapText="1"/>
    </xf>
    <xf numFmtId="44" fontId="9" fillId="0" borderId="1" xfId="2" applyFont="1" applyBorder="1" applyAlignment="1">
      <alignment wrapText="1"/>
    </xf>
    <xf numFmtId="43" fontId="9" fillId="3" borderId="1" xfId="0" applyNumberFormat="1" applyFont="1" applyFill="1" applyBorder="1" applyAlignment="1">
      <alignment wrapText="1"/>
    </xf>
    <xf numFmtId="41" fontId="12" fillId="4" borderId="1" xfId="0" applyNumberFormat="1" applyFont="1" applyFill="1" applyBorder="1" applyAlignment="1">
      <alignment horizontal="center" wrapText="1"/>
    </xf>
    <xf numFmtId="43" fontId="7" fillId="3" borderId="1" xfId="0" applyNumberFormat="1" applyFont="1" applyFill="1" applyBorder="1" applyAlignment="1">
      <alignment wrapText="1"/>
    </xf>
    <xf numFmtId="41" fontId="12" fillId="0" borderId="1" xfId="0" applyNumberFormat="1" applyFont="1" applyBorder="1" applyAlignment="1">
      <alignment wrapText="1"/>
    </xf>
    <xf numFmtId="41" fontId="12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43" fontId="3" fillId="3" borderId="1" xfId="0" applyNumberFormat="1" applyFont="1" applyFill="1" applyBorder="1" applyAlignment="1">
      <alignment wrapText="1"/>
    </xf>
    <xf numFmtId="41" fontId="12" fillId="3" borderId="1" xfId="0" applyNumberFormat="1" applyFont="1" applyFill="1" applyBorder="1" applyAlignment="1">
      <alignment wrapText="1"/>
    </xf>
    <xf numFmtId="41" fontId="11" fillId="3" borderId="1" xfId="0" applyNumberFormat="1" applyFont="1" applyFill="1" applyBorder="1" applyAlignment="1">
      <alignment horizontal="center" wrapText="1"/>
    </xf>
    <xf numFmtId="43" fontId="5" fillId="3" borderId="1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right" wrapText="1"/>
    </xf>
    <xf numFmtId="44" fontId="3" fillId="3" borderId="1" xfId="2" applyFont="1" applyFill="1" applyBorder="1" applyAlignment="1">
      <alignment wrapText="1"/>
    </xf>
    <xf numFmtId="43" fontId="4" fillId="3" borderId="4" xfId="0" applyNumberFormat="1" applyFont="1" applyFill="1" applyBorder="1" applyAlignment="1">
      <alignment wrapText="1"/>
    </xf>
    <xf numFmtId="41" fontId="11" fillId="0" borderId="4" xfId="0" applyNumberFormat="1" applyFont="1" applyBorder="1" applyAlignment="1">
      <alignment horizontal="center" vertical="center" wrapText="1"/>
    </xf>
    <xf numFmtId="43" fontId="3" fillId="2" borderId="8" xfId="1" applyNumberFormat="1" applyFont="1" applyFill="1" applyBorder="1" applyAlignment="1">
      <alignment wrapText="1"/>
    </xf>
    <xf numFmtId="44" fontId="9" fillId="0" borderId="9" xfId="2" applyFont="1" applyBorder="1" applyAlignment="1">
      <alignment wrapText="1"/>
    </xf>
    <xf numFmtId="44" fontId="9" fillId="0" borderId="9" xfId="2" applyNumberFormat="1" applyFont="1" applyBorder="1" applyAlignment="1">
      <alignment wrapText="1"/>
    </xf>
    <xf numFmtId="0" fontId="5" fillId="3" borderId="8" xfId="0" applyFont="1" applyFill="1" applyBorder="1" applyAlignment="1">
      <alignment wrapText="1"/>
    </xf>
    <xf numFmtId="44" fontId="3" fillId="3" borderId="9" xfId="2" applyFont="1" applyFill="1" applyBorder="1" applyAlignment="1">
      <alignment wrapText="1"/>
    </xf>
    <xf numFmtId="43" fontId="3" fillId="2" borderId="8" xfId="0" applyNumberFormat="1" applyFont="1" applyFill="1" applyBorder="1" applyAlignment="1">
      <alignment wrapText="1"/>
    </xf>
    <xf numFmtId="43" fontId="5" fillId="5" borderId="11" xfId="0" applyNumberFormat="1" applyFont="1" applyFill="1" applyBorder="1" applyAlignment="1">
      <alignment wrapText="1"/>
    </xf>
    <xf numFmtId="41" fontId="5" fillId="5" borderId="11" xfId="0" applyNumberFormat="1" applyFont="1" applyFill="1" applyBorder="1" applyAlignment="1">
      <alignment wrapText="1"/>
    </xf>
    <xf numFmtId="43" fontId="5" fillId="3" borderId="11" xfId="0" applyNumberFormat="1" applyFont="1" applyFill="1" applyBorder="1" applyAlignment="1">
      <alignment wrapText="1"/>
    </xf>
    <xf numFmtId="41" fontId="5" fillId="5" borderId="11" xfId="0" applyNumberFormat="1" applyFont="1" applyFill="1" applyBorder="1" applyAlignment="1">
      <alignment horizontal="center" wrapText="1"/>
    </xf>
    <xf numFmtId="44" fontId="5" fillId="5" borderId="11" xfId="2" applyFont="1" applyFill="1" applyBorder="1" applyAlignment="1">
      <alignment wrapText="1"/>
    </xf>
    <xf numFmtId="44" fontId="5" fillId="5" borderId="12" xfId="2" applyFont="1" applyFill="1" applyBorder="1" applyAlignment="1">
      <alignment wrapText="1"/>
    </xf>
    <xf numFmtId="43" fontId="3" fillId="2" borderId="13" xfId="1" applyNumberFormat="1" applyFont="1" applyFill="1" applyBorder="1" applyAlignment="1">
      <alignment wrapText="1"/>
    </xf>
    <xf numFmtId="43" fontId="3" fillId="0" borderId="14" xfId="1" applyNumberFormat="1" applyFont="1" applyBorder="1" applyAlignment="1">
      <alignment wrapText="1"/>
    </xf>
    <xf numFmtId="43" fontId="2" fillId="0" borderId="14" xfId="1" applyNumberFormat="1" applyFont="1" applyBorder="1" applyAlignment="1">
      <alignment wrapText="1"/>
    </xf>
    <xf numFmtId="41" fontId="13" fillId="0" borderId="14" xfId="1" applyNumberFormat="1" applyFont="1" applyBorder="1" applyAlignment="1">
      <alignment wrapText="1"/>
    </xf>
    <xf numFmtId="43" fontId="0" fillId="3" borderId="14" xfId="0" applyNumberFormat="1" applyFont="1" applyFill="1" applyBorder="1" applyAlignment="1">
      <alignment wrapText="1"/>
    </xf>
    <xf numFmtId="41" fontId="12" fillId="0" borderId="1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wrapText="1"/>
    </xf>
    <xf numFmtId="44" fontId="5" fillId="0" borderId="14" xfId="0" applyNumberFormat="1" applyFont="1" applyBorder="1" applyAlignment="1">
      <alignment wrapText="1"/>
    </xf>
    <xf numFmtId="44" fontId="9" fillId="0" borderId="14" xfId="2" applyNumberFormat="1" applyFont="1" applyBorder="1" applyAlignment="1">
      <alignment wrapText="1"/>
    </xf>
    <xf numFmtId="44" fontId="9" fillId="0" borderId="15" xfId="2" applyNumberFormat="1" applyFont="1" applyBorder="1" applyAlignment="1">
      <alignment wrapText="1"/>
    </xf>
    <xf numFmtId="43" fontId="6" fillId="3" borderId="2" xfId="0" applyNumberFormat="1" applyFont="1" applyFill="1" applyBorder="1" applyAlignment="1">
      <alignment horizontal="center" vertical="center" wrapText="1"/>
    </xf>
    <xf numFmtId="43" fontId="5" fillId="3" borderId="2" xfId="0" applyNumberFormat="1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 horizontal="center" vertical="center" wrapText="1"/>
    </xf>
    <xf numFmtId="44" fontId="3" fillId="6" borderId="1" xfId="2" applyFont="1" applyFill="1" applyBorder="1" applyAlignment="1">
      <alignment wrapText="1"/>
    </xf>
    <xf numFmtId="44" fontId="3" fillId="6" borderId="9" xfId="2" applyFont="1" applyFill="1" applyBorder="1" applyAlignment="1">
      <alignment wrapText="1"/>
    </xf>
    <xf numFmtId="43" fontId="3" fillId="6" borderId="1" xfId="1" applyNumberFormat="1" applyFont="1" applyFill="1" applyBorder="1" applyAlignment="1">
      <alignment wrapText="1"/>
    </xf>
    <xf numFmtId="43" fontId="16" fillId="6" borderId="1" xfId="1" applyNumberFormat="1" applyFont="1" applyFill="1" applyBorder="1" applyAlignment="1">
      <alignment wrapText="1"/>
    </xf>
    <xf numFmtId="41" fontId="17" fillId="6" borderId="1" xfId="1" applyNumberFormat="1" applyFont="1" applyFill="1" applyBorder="1" applyAlignment="1">
      <alignment wrapText="1"/>
    </xf>
    <xf numFmtId="43" fontId="3" fillId="0" borderId="0" xfId="0" applyNumberFormat="1" applyFont="1" applyAlignment="1">
      <alignment wrapText="1"/>
    </xf>
    <xf numFmtId="43" fontId="3" fillId="6" borderId="1" xfId="0" applyNumberFormat="1" applyFont="1" applyFill="1" applyBorder="1" applyAlignment="1">
      <alignment wrapText="1"/>
    </xf>
    <xf numFmtId="41" fontId="11" fillId="6" borderId="1" xfId="0" applyNumberFormat="1" applyFont="1" applyFill="1" applyBorder="1" applyAlignment="1">
      <alignment wrapText="1"/>
    </xf>
    <xf numFmtId="43" fontId="3" fillId="6" borderId="17" xfId="0" applyNumberFormat="1" applyFont="1" applyFill="1" applyBorder="1" applyAlignment="1">
      <alignment wrapText="1"/>
    </xf>
    <xf numFmtId="41" fontId="11" fillId="6" borderId="17" xfId="0" applyNumberFormat="1" applyFont="1" applyFill="1" applyBorder="1" applyAlignment="1">
      <alignment wrapText="1"/>
    </xf>
    <xf numFmtId="43" fontId="3" fillId="3" borderId="17" xfId="0" applyNumberFormat="1" applyFont="1" applyFill="1" applyBorder="1" applyAlignment="1">
      <alignment wrapText="1"/>
    </xf>
    <xf numFmtId="44" fontId="3" fillId="6" borderId="17" xfId="2" applyFont="1" applyFill="1" applyBorder="1" applyAlignment="1">
      <alignment wrapText="1"/>
    </xf>
    <xf numFmtId="44" fontId="3" fillId="6" borderId="18" xfId="2" applyFont="1" applyFill="1" applyBorder="1" applyAlignment="1">
      <alignment wrapText="1"/>
    </xf>
    <xf numFmtId="43" fontId="0" fillId="3" borderId="1" xfId="0" applyNumberFormat="1" applyFont="1" applyFill="1" applyBorder="1" applyAlignment="1">
      <alignment wrapText="1"/>
    </xf>
    <xf numFmtId="43" fontId="3" fillId="0" borderId="1" xfId="1" applyNumberFormat="1" applyFont="1" applyFill="1" applyBorder="1" applyAlignment="1">
      <alignment wrapText="1"/>
    </xf>
    <xf numFmtId="43" fontId="3" fillId="0" borderId="1" xfId="0" applyNumberFormat="1" applyFont="1" applyFill="1" applyBorder="1" applyAlignment="1">
      <alignment wrapText="1"/>
    </xf>
    <xf numFmtId="43" fontId="3" fillId="0" borderId="14" xfId="1" applyNumberFormat="1" applyFont="1" applyFill="1" applyBorder="1" applyAlignment="1">
      <alignment wrapText="1"/>
    </xf>
    <xf numFmtId="43" fontId="5" fillId="8" borderId="6" xfId="0" applyNumberFormat="1" applyFont="1" applyFill="1" applyBorder="1" applyAlignment="1">
      <alignment horizontal="center" vertical="center" wrapText="1"/>
    </xf>
    <xf numFmtId="43" fontId="5" fillId="8" borderId="2" xfId="0" applyNumberFormat="1" applyFont="1" applyFill="1" applyBorder="1" applyAlignment="1">
      <alignment horizontal="center" vertical="center" wrapText="1"/>
    </xf>
    <xf numFmtId="41" fontId="5" fillId="8" borderId="2" xfId="0" applyNumberFormat="1" applyFont="1" applyFill="1" applyBorder="1" applyAlignment="1">
      <alignment horizontal="center" vertical="center" textRotation="90" wrapText="1"/>
    </xf>
    <xf numFmtId="44" fontId="5" fillId="8" borderId="2" xfId="2" applyFont="1" applyFill="1" applyBorder="1" applyAlignment="1">
      <alignment horizontal="center" vertical="center" wrapText="1"/>
    </xf>
    <xf numFmtId="44" fontId="5" fillId="8" borderId="7" xfId="2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9" xfId="0" applyFont="1" applyBorder="1" applyAlignment="1">
      <alignment wrapText="1"/>
    </xf>
    <xf numFmtId="43" fontId="3" fillId="6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8" xfId="0" applyFont="1" applyFill="1" applyBorder="1" applyAlignment="1">
      <alignment wrapText="1"/>
    </xf>
    <xf numFmtId="43" fontId="5" fillId="2" borderId="8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43" fontId="0" fillId="3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9" xfId="0" applyFill="1" applyBorder="1" applyAlignment="1">
      <alignment wrapText="1"/>
    </xf>
    <xf numFmtId="43" fontId="5" fillId="2" borderId="8" xfId="0" applyNumberFormat="1" applyFont="1" applyFill="1" applyBorder="1" applyAlignment="1">
      <alignment horizontal="left" vertical="center" wrapText="1"/>
    </xf>
    <xf numFmtId="0" fontId="0" fillId="3" borderId="8" xfId="0" applyFill="1" applyBorder="1" applyAlignment="1">
      <alignment wrapText="1"/>
    </xf>
    <xf numFmtId="0" fontId="0" fillId="0" borderId="0" xfId="0" applyAlignment="1">
      <alignment horizontal="left" vertical="center" wrapText="1"/>
    </xf>
    <xf numFmtId="43" fontId="0" fillId="0" borderId="0" xfId="0" applyNumberFormat="1" applyAlignment="1">
      <alignment wrapText="1"/>
    </xf>
    <xf numFmtId="0" fontId="0" fillId="0" borderId="0" xfId="0" applyAlignment="1">
      <alignment wrapText="1"/>
    </xf>
    <xf numFmtId="43" fontId="5" fillId="5" borderId="11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43" fontId="3" fillId="6" borderId="17" xfId="0" applyNumberFormat="1" applyFont="1" applyFill="1" applyBorder="1" applyAlignment="1">
      <alignment horizontal="right" wrapText="1"/>
    </xf>
    <xf numFmtId="0" fontId="3" fillId="0" borderId="17" xfId="0" applyFont="1" applyBorder="1" applyAlignment="1">
      <alignment horizontal="right" wrapText="1"/>
    </xf>
    <xf numFmtId="0" fontId="5" fillId="5" borderId="10" xfId="0" applyFont="1" applyFill="1" applyBorder="1" applyAlignment="1">
      <alignment wrapText="1"/>
    </xf>
    <xf numFmtId="0" fontId="5" fillId="5" borderId="11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6" borderId="1" xfId="0" applyFont="1" applyFill="1" applyBorder="1" applyAlignment="1">
      <alignment horizontal="right" wrapText="1"/>
    </xf>
    <xf numFmtId="43" fontId="5" fillId="0" borderId="4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1" fontId="18" fillId="0" borderId="1" xfId="0" applyNumberFormat="1" applyFont="1" applyBorder="1" applyAlignment="1">
      <alignment horizontal="center" wrapText="1"/>
    </xf>
    <xf numFmtId="41" fontId="19" fillId="6" borderId="1" xfId="0" applyNumberFormat="1" applyFont="1" applyFill="1" applyBorder="1" applyAlignment="1">
      <alignment horizontal="center" wrapText="1"/>
    </xf>
    <xf numFmtId="41" fontId="18" fillId="4" borderId="1" xfId="0" applyNumberFormat="1" applyFont="1" applyFill="1" applyBorder="1" applyAlignment="1">
      <alignment horizontal="center" wrapText="1"/>
    </xf>
    <xf numFmtId="41" fontId="19" fillId="6" borderId="17" xfId="0" applyNumberFormat="1" applyFont="1" applyFill="1" applyBorder="1" applyAlignment="1">
      <alignment horizontal="center" wrapText="1"/>
    </xf>
  </cellXfs>
  <cellStyles count="3">
    <cellStyle name="Měna" xfId="2" builtinId="4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1"/>
  <sheetViews>
    <sheetView tabSelected="1" zoomScaleNormal="100" workbookViewId="0">
      <pane ySplit="2" topLeftCell="A39" activePane="bottomLeft" state="frozen"/>
      <selection pane="bottomLeft" activeCell="G57" sqref="G57"/>
    </sheetView>
  </sheetViews>
  <sheetFormatPr defaultColWidth="9.140625" defaultRowHeight="15.75" x14ac:dyDescent="0.25"/>
  <cols>
    <col min="1" max="1" width="29.140625" style="3" customWidth="1"/>
    <col min="2" max="2" width="24" style="10" bestFit="1" customWidth="1"/>
    <col min="3" max="3" width="37" style="3" bestFit="1" customWidth="1"/>
    <col min="4" max="4" width="9" style="11" customWidth="1"/>
    <col min="5" max="5" width="10" style="19" customWidth="1"/>
    <col min="6" max="6" width="0.5703125" style="17" customWidth="1"/>
    <col min="7" max="7" width="7.7109375" style="12" bestFit="1" customWidth="1"/>
    <col min="8" max="8" width="0.5703125" style="13" customWidth="1"/>
    <col min="9" max="9" width="22.140625" style="3" bestFit="1" customWidth="1"/>
    <col min="10" max="10" width="22.7109375" style="3" bestFit="1" customWidth="1"/>
    <col min="11" max="11" width="11.5703125" style="3" customWidth="1"/>
    <col min="12" max="12" width="8.7109375" style="3" customWidth="1"/>
    <col min="13" max="13" width="11.85546875" style="3" customWidth="1"/>
    <col min="14" max="14" width="10.42578125" style="3" customWidth="1"/>
    <col min="15" max="15" width="6.140625" style="3" customWidth="1"/>
    <col min="16" max="16" width="13.85546875" style="5" bestFit="1" customWidth="1"/>
    <col min="17" max="17" width="15.7109375" style="5" bestFit="1" customWidth="1"/>
    <col min="18" max="18" width="13.5703125" style="5" customWidth="1"/>
    <col min="19" max="19" width="15.28515625" style="5" bestFit="1" customWidth="1"/>
    <col min="20" max="20" width="13.85546875" style="16" bestFit="1" customWidth="1"/>
    <col min="21" max="21" width="8.140625" style="16" bestFit="1" customWidth="1"/>
    <col min="22" max="22" width="13.85546875" style="16" customWidth="1"/>
    <col min="23" max="16384" width="9.140625" style="3"/>
  </cols>
  <sheetData>
    <row r="1" spans="1:22" s="4" customFormat="1" ht="64.5" customHeight="1" thickBot="1" x14ac:dyDescent="0.4">
      <c r="A1" s="121" t="s">
        <v>92</v>
      </c>
      <c r="B1" s="119"/>
      <c r="C1" s="119"/>
      <c r="D1" s="119"/>
      <c r="E1" s="119"/>
      <c r="F1" s="39"/>
      <c r="G1" s="40" t="s">
        <v>43</v>
      </c>
      <c r="H1" s="39"/>
      <c r="I1" s="118" t="s">
        <v>93</v>
      </c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20"/>
    </row>
    <row r="2" spans="1:22" s="65" customFormat="1" ht="122.25" x14ac:dyDescent="0.25">
      <c r="A2" s="83" t="s">
        <v>18</v>
      </c>
      <c r="B2" s="84" t="s">
        <v>44</v>
      </c>
      <c r="C2" s="84" t="s">
        <v>21</v>
      </c>
      <c r="D2" s="84" t="s">
        <v>19</v>
      </c>
      <c r="E2" s="85" t="s">
        <v>46</v>
      </c>
      <c r="F2" s="63"/>
      <c r="G2" s="85" t="s">
        <v>42</v>
      </c>
      <c r="H2" s="64"/>
      <c r="I2" s="84" t="s">
        <v>31</v>
      </c>
      <c r="J2" s="84" t="s">
        <v>45</v>
      </c>
      <c r="K2" s="84" t="s">
        <v>32</v>
      </c>
      <c r="L2" s="84" t="s">
        <v>22</v>
      </c>
      <c r="M2" s="84" t="s">
        <v>39</v>
      </c>
      <c r="N2" s="84" t="s">
        <v>40</v>
      </c>
      <c r="O2" s="84" t="s">
        <v>24</v>
      </c>
      <c r="P2" s="84" t="s">
        <v>82</v>
      </c>
      <c r="Q2" s="84" t="s">
        <v>81</v>
      </c>
      <c r="R2" s="84" t="s">
        <v>83</v>
      </c>
      <c r="S2" s="84" t="s">
        <v>84</v>
      </c>
      <c r="T2" s="86" t="s">
        <v>33</v>
      </c>
      <c r="U2" s="86" t="s">
        <v>48</v>
      </c>
      <c r="V2" s="87" t="s">
        <v>23</v>
      </c>
    </row>
    <row r="3" spans="1:22" s="5" customFormat="1" ht="25.5" customHeight="1" x14ac:dyDescent="0.25">
      <c r="A3" s="104" t="s">
        <v>37</v>
      </c>
      <c r="B3" s="89"/>
      <c r="C3" s="89"/>
      <c r="D3" s="89"/>
      <c r="E3" s="89"/>
      <c r="F3" s="20"/>
      <c r="G3" s="21"/>
      <c r="H3" s="20"/>
      <c r="I3" s="88" t="s">
        <v>37</v>
      </c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s="7" customFormat="1" x14ac:dyDescent="0.25">
      <c r="A4" s="98" t="s">
        <v>25</v>
      </c>
      <c r="B4" s="93"/>
      <c r="C4" s="93"/>
      <c r="D4" s="93"/>
      <c r="E4" s="93"/>
      <c r="F4" s="22"/>
      <c r="G4" s="23"/>
      <c r="H4" s="22"/>
      <c r="I4" s="88" t="s">
        <v>25</v>
      </c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1:22" x14ac:dyDescent="0.25">
      <c r="A5" s="41" t="s">
        <v>3</v>
      </c>
      <c r="B5" s="80" t="s">
        <v>1</v>
      </c>
      <c r="C5" s="2" t="s">
        <v>15</v>
      </c>
      <c r="D5" s="1" t="s">
        <v>29</v>
      </c>
      <c r="E5" s="24">
        <v>171</v>
      </c>
      <c r="F5" s="79"/>
      <c r="G5" s="25"/>
      <c r="H5" s="79"/>
      <c r="I5" s="9"/>
      <c r="J5" s="9"/>
      <c r="K5" s="9"/>
      <c r="L5" s="9"/>
      <c r="M5" s="9"/>
      <c r="N5" s="9"/>
      <c r="O5" s="9"/>
      <c r="P5" s="18"/>
      <c r="Q5" s="18"/>
      <c r="R5" s="18"/>
      <c r="S5" s="18"/>
      <c r="T5" s="26">
        <f t="shared" ref="T5:T11" si="0">R5*E5</f>
        <v>0</v>
      </c>
      <c r="U5" s="26">
        <f>V5-T5</f>
        <v>0</v>
      </c>
      <c r="V5" s="42">
        <f t="shared" ref="V5:V11" si="1">S5*E5</f>
        <v>0</v>
      </c>
    </row>
    <row r="6" spans="1:22" x14ac:dyDescent="0.25">
      <c r="A6" s="41" t="s">
        <v>3</v>
      </c>
      <c r="B6" s="80" t="s">
        <v>4</v>
      </c>
      <c r="C6" s="2" t="s">
        <v>15</v>
      </c>
      <c r="D6" s="1" t="s">
        <v>29</v>
      </c>
      <c r="E6" s="24">
        <v>591</v>
      </c>
      <c r="F6" s="79"/>
      <c r="G6" s="25"/>
      <c r="H6" s="79"/>
      <c r="I6" s="9"/>
      <c r="J6" s="9"/>
      <c r="K6" s="9"/>
      <c r="L6" s="9"/>
      <c r="M6" s="9"/>
      <c r="N6" s="9"/>
      <c r="O6" s="9"/>
      <c r="P6" s="18"/>
      <c r="Q6" s="18"/>
      <c r="R6" s="18"/>
      <c r="S6" s="18"/>
      <c r="T6" s="26">
        <f t="shared" si="0"/>
        <v>0</v>
      </c>
      <c r="U6" s="26">
        <f t="shared" ref="U6:U11" si="2">V6-T6</f>
        <v>0</v>
      </c>
      <c r="V6" s="42">
        <f t="shared" si="1"/>
        <v>0</v>
      </c>
    </row>
    <row r="7" spans="1:22" x14ac:dyDescent="0.25">
      <c r="A7" s="41" t="s">
        <v>3</v>
      </c>
      <c r="B7" s="80" t="s">
        <v>2</v>
      </c>
      <c r="C7" s="2" t="s">
        <v>15</v>
      </c>
      <c r="D7" s="1" t="s">
        <v>29</v>
      </c>
      <c r="E7" s="24">
        <v>648</v>
      </c>
      <c r="F7" s="79"/>
      <c r="G7" s="122">
        <v>1</v>
      </c>
      <c r="H7" s="79"/>
      <c r="I7" s="9"/>
      <c r="J7" s="9"/>
      <c r="K7" s="9"/>
      <c r="L7" s="9"/>
      <c r="M7" s="9"/>
      <c r="N7" s="9"/>
      <c r="O7" s="9"/>
      <c r="P7" s="18"/>
      <c r="Q7" s="18"/>
      <c r="R7" s="18"/>
      <c r="S7" s="18"/>
      <c r="T7" s="26">
        <f t="shared" si="0"/>
        <v>0</v>
      </c>
      <c r="U7" s="26">
        <f t="shared" si="2"/>
        <v>0</v>
      </c>
      <c r="V7" s="42">
        <f t="shared" si="1"/>
        <v>0</v>
      </c>
    </row>
    <row r="8" spans="1:22" x14ac:dyDescent="0.25">
      <c r="A8" s="41" t="s">
        <v>3</v>
      </c>
      <c r="B8" s="80" t="s">
        <v>5</v>
      </c>
      <c r="C8" s="2" t="s">
        <v>15</v>
      </c>
      <c r="D8" s="1" t="s">
        <v>30</v>
      </c>
      <c r="E8" s="24">
        <v>99</v>
      </c>
      <c r="F8" s="79"/>
      <c r="G8" s="25"/>
      <c r="H8" s="79"/>
      <c r="I8" s="9"/>
      <c r="J8" s="9"/>
      <c r="K8" s="9"/>
      <c r="L8" s="9"/>
      <c r="M8" s="9"/>
      <c r="N8" s="9"/>
      <c r="O8" s="9"/>
      <c r="P8" s="18"/>
      <c r="Q8" s="18"/>
      <c r="R8" s="18"/>
      <c r="S8" s="18"/>
      <c r="T8" s="26">
        <f t="shared" si="0"/>
        <v>0</v>
      </c>
      <c r="U8" s="26">
        <f t="shared" si="2"/>
        <v>0</v>
      </c>
      <c r="V8" s="42">
        <f t="shared" si="1"/>
        <v>0</v>
      </c>
    </row>
    <row r="9" spans="1:22" x14ac:dyDescent="0.25">
      <c r="A9" s="41" t="s">
        <v>3</v>
      </c>
      <c r="B9" s="80" t="s">
        <v>6</v>
      </c>
      <c r="C9" s="2" t="s">
        <v>15</v>
      </c>
      <c r="D9" s="1" t="s">
        <v>30</v>
      </c>
      <c r="E9" s="24">
        <v>114</v>
      </c>
      <c r="F9" s="79"/>
      <c r="G9" s="25"/>
      <c r="H9" s="79"/>
      <c r="I9" s="9"/>
      <c r="J9" s="9"/>
      <c r="K9" s="9"/>
      <c r="L9" s="9"/>
      <c r="M9" s="9"/>
      <c r="N9" s="9"/>
      <c r="O9" s="9"/>
      <c r="P9" s="18"/>
      <c r="Q9" s="18"/>
      <c r="R9" s="18"/>
      <c r="S9" s="18"/>
      <c r="T9" s="26">
        <f t="shared" si="0"/>
        <v>0</v>
      </c>
      <c r="U9" s="26">
        <f t="shared" si="2"/>
        <v>0</v>
      </c>
      <c r="V9" s="42">
        <f t="shared" si="1"/>
        <v>0</v>
      </c>
    </row>
    <row r="10" spans="1:22" x14ac:dyDescent="0.25">
      <c r="A10" s="41" t="s">
        <v>3</v>
      </c>
      <c r="B10" s="80" t="s">
        <v>7</v>
      </c>
      <c r="C10" s="2" t="s">
        <v>15</v>
      </c>
      <c r="D10" s="1" t="s">
        <v>30</v>
      </c>
      <c r="E10" s="24">
        <v>42</v>
      </c>
      <c r="F10" s="79"/>
      <c r="G10" s="25"/>
      <c r="H10" s="79"/>
      <c r="I10" s="9"/>
      <c r="J10" s="9"/>
      <c r="K10" s="9"/>
      <c r="L10" s="9"/>
      <c r="M10" s="9"/>
      <c r="N10" s="9"/>
      <c r="O10" s="9"/>
      <c r="P10" s="18"/>
      <c r="Q10" s="18"/>
      <c r="R10" s="18"/>
      <c r="S10" s="18"/>
      <c r="T10" s="26">
        <f t="shared" si="0"/>
        <v>0</v>
      </c>
      <c r="U10" s="26">
        <f t="shared" si="2"/>
        <v>0</v>
      </c>
      <c r="V10" s="42">
        <f t="shared" si="1"/>
        <v>0</v>
      </c>
    </row>
    <row r="11" spans="1:22" x14ac:dyDescent="0.25">
      <c r="A11" s="41" t="s">
        <v>3</v>
      </c>
      <c r="B11" s="80" t="s">
        <v>8</v>
      </c>
      <c r="C11" s="2" t="s">
        <v>15</v>
      </c>
      <c r="D11" s="1" t="s">
        <v>30</v>
      </c>
      <c r="E11" s="24">
        <v>12</v>
      </c>
      <c r="F11" s="79"/>
      <c r="G11" s="25"/>
      <c r="H11" s="79"/>
      <c r="I11" s="9"/>
      <c r="J11" s="9"/>
      <c r="K11" s="9"/>
      <c r="L11" s="9"/>
      <c r="M11" s="9"/>
      <c r="N11" s="9"/>
      <c r="O11" s="9"/>
      <c r="P11" s="18"/>
      <c r="Q11" s="18"/>
      <c r="R11" s="18"/>
      <c r="S11" s="18"/>
      <c r="T11" s="26">
        <f t="shared" si="0"/>
        <v>0</v>
      </c>
      <c r="U11" s="26">
        <f t="shared" si="2"/>
        <v>0</v>
      </c>
      <c r="V11" s="42">
        <f t="shared" si="1"/>
        <v>0</v>
      </c>
    </row>
    <row r="12" spans="1:22" s="71" customFormat="1" ht="12.75" x14ac:dyDescent="0.2">
      <c r="A12" s="95"/>
      <c r="B12" s="96"/>
      <c r="C12" s="68" t="s">
        <v>20</v>
      </c>
      <c r="D12" s="69" t="s">
        <v>30</v>
      </c>
      <c r="E12" s="70">
        <f>SUM(E5:E11)</f>
        <v>1677</v>
      </c>
      <c r="F12" s="33"/>
      <c r="G12" s="123">
        <f>SUM(G5:G11)</f>
        <v>1</v>
      </c>
      <c r="H12" s="33"/>
      <c r="I12" s="91" t="s">
        <v>34</v>
      </c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66">
        <f>SUM(T5:T11)</f>
        <v>0</v>
      </c>
      <c r="U12" s="66">
        <f>SUM(U5:U11)</f>
        <v>0</v>
      </c>
      <c r="V12" s="67">
        <f>SUM(V5:V11)</f>
        <v>0</v>
      </c>
    </row>
    <row r="13" spans="1:22" s="5" customFormat="1" x14ac:dyDescent="0.25">
      <c r="A13" s="97" t="s">
        <v>26</v>
      </c>
      <c r="B13" s="93"/>
      <c r="C13" s="93"/>
      <c r="D13" s="93"/>
      <c r="E13" s="93"/>
      <c r="F13" s="20"/>
      <c r="G13" s="21"/>
      <c r="H13" s="20"/>
      <c r="I13" s="88" t="s">
        <v>26</v>
      </c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90"/>
    </row>
    <row r="14" spans="1:22" x14ac:dyDescent="0.25">
      <c r="A14" s="41" t="s">
        <v>9</v>
      </c>
      <c r="B14" s="80" t="s">
        <v>73</v>
      </c>
      <c r="C14" s="2" t="s">
        <v>15</v>
      </c>
      <c r="D14" s="1" t="s">
        <v>30</v>
      </c>
      <c r="E14" s="24">
        <v>75</v>
      </c>
      <c r="F14" s="79"/>
      <c r="G14" s="28"/>
      <c r="H14" s="79"/>
      <c r="I14" s="9"/>
      <c r="J14" s="9"/>
      <c r="K14" s="9"/>
      <c r="L14" s="9"/>
      <c r="M14" s="9"/>
      <c r="N14" s="9"/>
      <c r="O14" s="9"/>
      <c r="P14" s="18"/>
      <c r="Q14" s="18"/>
      <c r="R14" s="18"/>
      <c r="S14" s="18"/>
      <c r="T14" s="15">
        <f t="shared" ref="T14:T21" si="3">R14*E14</f>
        <v>0</v>
      </c>
      <c r="U14" s="15">
        <f>V14-T14</f>
        <v>0</v>
      </c>
      <c r="V14" s="43">
        <f t="shared" ref="V14:V21" si="4">S14*E14</f>
        <v>0</v>
      </c>
    </row>
    <row r="15" spans="1:22" x14ac:dyDescent="0.25">
      <c r="A15" s="41" t="s">
        <v>9</v>
      </c>
      <c r="B15" s="80" t="s">
        <v>74</v>
      </c>
      <c r="C15" s="2" t="s">
        <v>15</v>
      </c>
      <c r="D15" s="1" t="s">
        <v>30</v>
      </c>
      <c r="E15" s="24">
        <v>285</v>
      </c>
      <c r="F15" s="79"/>
      <c r="G15" s="28"/>
      <c r="H15" s="79"/>
      <c r="I15" s="9"/>
      <c r="J15" s="9"/>
      <c r="K15" s="9"/>
      <c r="L15" s="9"/>
      <c r="M15" s="9"/>
      <c r="N15" s="9"/>
      <c r="O15" s="9"/>
      <c r="P15" s="18"/>
      <c r="Q15" s="18"/>
      <c r="R15" s="18"/>
      <c r="S15" s="18"/>
      <c r="T15" s="15">
        <f t="shared" si="3"/>
        <v>0</v>
      </c>
      <c r="U15" s="15">
        <f t="shared" ref="U15:U21" si="5">V15-T15</f>
        <v>0</v>
      </c>
      <c r="V15" s="43">
        <f t="shared" si="4"/>
        <v>0</v>
      </c>
    </row>
    <row r="16" spans="1:22" x14ac:dyDescent="0.25">
      <c r="A16" s="41" t="s">
        <v>9</v>
      </c>
      <c r="B16" s="80" t="s">
        <v>10</v>
      </c>
      <c r="C16" s="2" t="s">
        <v>15</v>
      </c>
      <c r="D16" s="1" t="s">
        <v>30</v>
      </c>
      <c r="E16" s="24">
        <v>426</v>
      </c>
      <c r="F16" s="79"/>
      <c r="G16" s="124">
        <v>1</v>
      </c>
      <c r="H16" s="79"/>
      <c r="I16" s="9"/>
      <c r="J16" s="9"/>
      <c r="K16" s="9"/>
      <c r="L16" s="9"/>
      <c r="M16" s="9"/>
      <c r="N16" s="9"/>
      <c r="O16" s="9"/>
      <c r="P16" s="18"/>
      <c r="Q16" s="18"/>
      <c r="R16" s="18"/>
      <c r="S16" s="18"/>
      <c r="T16" s="15">
        <f t="shared" si="3"/>
        <v>0</v>
      </c>
      <c r="U16" s="15">
        <f t="shared" si="5"/>
        <v>0</v>
      </c>
      <c r="V16" s="43">
        <f t="shared" si="4"/>
        <v>0</v>
      </c>
    </row>
    <row r="17" spans="1:22" x14ac:dyDescent="0.25">
      <c r="A17" s="41" t="s">
        <v>9</v>
      </c>
      <c r="B17" s="80" t="s">
        <v>75</v>
      </c>
      <c r="C17" s="2" t="s">
        <v>15</v>
      </c>
      <c r="D17" s="1" t="s">
        <v>30</v>
      </c>
      <c r="E17" s="24">
        <v>171</v>
      </c>
      <c r="F17" s="79"/>
      <c r="G17" s="28"/>
      <c r="H17" s="79"/>
      <c r="I17" s="9"/>
      <c r="J17" s="9"/>
      <c r="K17" s="9"/>
      <c r="L17" s="9"/>
      <c r="M17" s="9"/>
      <c r="N17" s="9"/>
      <c r="O17" s="9"/>
      <c r="P17" s="18"/>
      <c r="Q17" s="18"/>
      <c r="R17" s="18"/>
      <c r="S17" s="18"/>
      <c r="T17" s="15">
        <f t="shared" si="3"/>
        <v>0</v>
      </c>
      <c r="U17" s="15">
        <f t="shared" si="5"/>
        <v>0</v>
      </c>
      <c r="V17" s="43">
        <f t="shared" si="4"/>
        <v>0</v>
      </c>
    </row>
    <row r="18" spans="1:22" x14ac:dyDescent="0.25">
      <c r="A18" s="41" t="s">
        <v>9</v>
      </c>
      <c r="B18" s="80" t="s">
        <v>76</v>
      </c>
      <c r="C18" s="2" t="s">
        <v>15</v>
      </c>
      <c r="D18" s="1" t="s">
        <v>30</v>
      </c>
      <c r="E18" s="24">
        <v>123</v>
      </c>
      <c r="F18" s="79"/>
      <c r="G18" s="28"/>
      <c r="H18" s="79"/>
      <c r="I18" s="9"/>
      <c r="J18" s="9"/>
      <c r="K18" s="9"/>
      <c r="L18" s="9"/>
      <c r="M18" s="9"/>
      <c r="N18" s="9"/>
      <c r="O18" s="9"/>
      <c r="P18" s="18"/>
      <c r="Q18" s="18"/>
      <c r="R18" s="18"/>
      <c r="S18" s="18"/>
      <c r="T18" s="15">
        <f t="shared" si="3"/>
        <v>0</v>
      </c>
      <c r="U18" s="15">
        <f t="shared" si="5"/>
        <v>0</v>
      </c>
      <c r="V18" s="43">
        <f t="shared" si="4"/>
        <v>0</v>
      </c>
    </row>
    <row r="19" spans="1:22" x14ac:dyDescent="0.25">
      <c r="A19" s="41" t="s">
        <v>9</v>
      </c>
      <c r="B19" s="80" t="s">
        <v>77</v>
      </c>
      <c r="C19" s="2" t="s">
        <v>15</v>
      </c>
      <c r="D19" s="1" t="s">
        <v>30</v>
      </c>
      <c r="E19" s="24">
        <v>78</v>
      </c>
      <c r="F19" s="79"/>
      <c r="G19" s="28"/>
      <c r="H19" s="79"/>
      <c r="I19" s="9"/>
      <c r="J19" s="9"/>
      <c r="K19" s="9"/>
      <c r="L19" s="9"/>
      <c r="M19" s="9"/>
      <c r="N19" s="9"/>
      <c r="O19" s="9"/>
      <c r="P19" s="18"/>
      <c r="Q19" s="18"/>
      <c r="R19" s="18"/>
      <c r="S19" s="18"/>
      <c r="T19" s="15">
        <f t="shared" si="3"/>
        <v>0</v>
      </c>
      <c r="U19" s="15">
        <f t="shared" si="5"/>
        <v>0</v>
      </c>
      <c r="V19" s="43">
        <f t="shared" si="4"/>
        <v>0</v>
      </c>
    </row>
    <row r="20" spans="1:22" x14ac:dyDescent="0.25">
      <c r="A20" s="41" t="s">
        <v>9</v>
      </c>
      <c r="B20" s="80" t="s">
        <v>71</v>
      </c>
      <c r="C20" s="2" t="s">
        <v>15</v>
      </c>
      <c r="D20" s="1" t="s">
        <v>30</v>
      </c>
      <c r="E20" s="24">
        <v>6</v>
      </c>
      <c r="F20" s="79"/>
      <c r="G20" s="28"/>
      <c r="H20" s="79"/>
      <c r="I20" s="9"/>
      <c r="J20" s="9"/>
      <c r="K20" s="9"/>
      <c r="L20" s="9"/>
      <c r="M20" s="9"/>
      <c r="N20" s="9"/>
      <c r="O20" s="9"/>
      <c r="P20" s="18"/>
      <c r="Q20" s="18"/>
      <c r="R20" s="18"/>
      <c r="S20" s="18"/>
      <c r="T20" s="15">
        <f t="shared" si="3"/>
        <v>0</v>
      </c>
      <c r="U20" s="15">
        <f t="shared" si="5"/>
        <v>0</v>
      </c>
      <c r="V20" s="43">
        <f t="shared" si="4"/>
        <v>0</v>
      </c>
    </row>
    <row r="21" spans="1:22" x14ac:dyDescent="0.25">
      <c r="A21" s="41" t="s">
        <v>9</v>
      </c>
      <c r="B21" s="80" t="s">
        <v>72</v>
      </c>
      <c r="C21" s="2" t="s">
        <v>15</v>
      </c>
      <c r="D21" s="1" t="s">
        <v>30</v>
      </c>
      <c r="E21" s="24">
        <v>231</v>
      </c>
      <c r="F21" s="79"/>
      <c r="G21" s="28"/>
      <c r="H21" s="79"/>
      <c r="I21" s="9"/>
      <c r="J21" s="9"/>
      <c r="K21" s="9"/>
      <c r="L21" s="9"/>
      <c r="M21" s="9"/>
      <c r="N21" s="9"/>
      <c r="O21" s="9"/>
      <c r="P21" s="18"/>
      <c r="Q21" s="18"/>
      <c r="R21" s="18"/>
      <c r="S21" s="18"/>
      <c r="T21" s="15">
        <f t="shared" si="3"/>
        <v>0</v>
      </c>
      <c r="U21" s="15">
        <f t="shared" si="5"/>
        <v>0</v>
      </c>
      <c r="V21" s="43">
        <f t="shared" si="4"/>
        <v>0</v>
      </c>
    </row>
    <row r="22" spans="1:22" s="71" customFormat="1" ht="12.75" x14ac:dyDescent="0.2">
      <c r="A22" s="95"/>
      <c r="B22" s="96"/>
      <c r="C22" s="72" t="s">
        <v>20</v>
      </c>
      <c r="D22" s="72" t="s">
        <v>30</v>
      </c>
      <c r="E22" s="73">
        <f>SUM(E14:E21)</f>
        <v>1395</v>
      </c>
      <c r="F22" s="33"/>
      <c r="G22" s="123">
        <f>SUM(G14:G21)</f>
        <v>1</v>
      </c>
      <c r="H22" s="33"/>
      <c r="I22" s="91" t="s">
        <v>35</v>
      </c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66">
        <f>SUM(T14:T21)</f>
        <v>0</v>
      </c>
      <c r="U22" s="66">
        <f>SUM(U14:U21)</f>
        <v>0</v>
      </c>
      <c r="V22" s="67">
        <f>SUM(V14:V21)</f>
        <v>0</v>
      </c>
    </row>
    <row r="23" spans="1:22" s="5" customFormat="1" x14ac:dyDescent="0.25">
      <c r="A23" s="97" t="s">
        <v>27</v>
      </c>
      <c r="B23" s="93"/>
      <c r="C23" s="93"/>
      <c r="D23" s="93"/>
      <c r="E23" s="93"/>
      <c r="F23" s="20"/>
      <c r="G23" s="21"/>
      <c r="H23" s="20"/>
      <c r="I23" s="88" t="s">
        <v>27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100"/>
    </row>
    <row r="24" spans="1:22" ht="26.25" x14ac:dyDescent="0.25">
      <c r="A24" s="41" t="s">
        <v>14</v>
      </c>
      <c r="B24" s="80" t="s">
        <v>90</v>
      </c>
      <c r="C24" s="2" t="s">
        <v>16</v>
      </c>
      <c r="D24" s="1" t="s">
        <v>47</v>
      </c>
      <c r="E24" s="24">
        <v>4200</v>
      </c>
      <c r="F24" s="79"/>
      <c r="G24" s="122">
        <v>10</v>
      </c>
      <c r="H24" s="79"/>
      <c r="I24" s="9"/>
      <c r="J24" s="9"/>
      <c r="K24" s="9"/>
      <c r="L24" s="9"/>
      <c r="M24" s="9"/>
      <c r="N24" s="9"/>
      <c r="O24" s="9"/>
      <c r="P24" s="18"/>
      <c r="Q24" s="18"/>
      <c r="R24" s="18"/>
      <c r="S24" s="18"/>
      <c r="T24" s="15">
        <f>R24*E24</f>
        <v>0</v>
      </c>
      <c r="U24" s="15">
        <f>V24-T24</f>
        <v>0</v>
      </c>
      <c r="V24" s="43">
        <f>S24*E24</f>
        <v>0</v>
      </c>
    </row>
    <row r="25" spans="1:22" s="71" customFormat="1" ht="16.5" customHeight="1" x14ac:dyDescent="0.2">
      <c r="A25" s="95"/>
      <c r="B25" s="96"/>
      <c r="C25" s="72" t="s">
        <v>20</v>
      </c>
      <c r="D25" s="72" t="s">
        <v>47</v>
      </c>
      <c r="E25" s="73">
        <f>SUM(E24)</f>
        <v>4200</v>
      </c>
      <c r="F25" s="33"/>
      <c r="G25" s="123">
        <f>SUM(G24)</f>
        <v>10</v>
      </c>
      <c r="H25" s="33"/>
      <c r="I25" s="91" t="s">
        <v>64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66">
        <f>T24</f>
        <v>0</v>
      </c>
      <c r="U25" s="66">
        <f>U24</f>
        <v>0</v>
      </c>
      <c r="V25" s="67">
        <f>V24</f>
        <v>0</v>
      </c>
    </row>
    <row r="26" spans="1:22" s="5" customFormat="1" x14ac:dyDescent="0.25">
      <c r="A26" s="97" t="s">
        <v>28</v>
      </c>
      <c r="B26" s="93"/>
      <c r="C26" s="93"/>
      <c r="D26" s="93"/>
      <c r="E26" s="93"/>
      <c r="F26" s="20"/>
      <c r="G26" s="21"/>
      <c r="H26" s="20"/>
      <c r="I26" s="88" t="s">
        <v>28</v>
      </c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100"/>
    </row>
    <row r="27" spans="1:22" s="6" customFormat="1" ht="27" x14ac:dyDescent="0.3">
      <c r="A27" s="41" t="s">
        <v>11</v>
      </c>
      <c r="B27" s="80" t="s">
        <v>78</v>
      </c>
      <c r="C27" s="2" t="s">
        <v>15</v>
      </c>
      <c r="D27" s="1" t="s">
        <v>47</v>
      </c>
      <c r="E27" s="24">
        <v>3000</v>
      </c>
      <c r="F27" s="29"/>
      <c r="G27" s="25"/>
      <c r="H27" s="29"/>
      <c r="I27" s="9"/>
      <c r="J27" s="9"/>
      <c r="K27" s="9"/>
      <c r="L27" s="9"/>
      <c r="M27" s="9"/>
      <c r="N27" s="9"/>
      <c r="O27" s="9"/>
      <c r="P27" s="18"/>
      <c r="Q27" s="18"/>
      <c r="R27" s="18"/>
      <c r="S27" s="18"/>
      <c r="T27" s="15">
        <f>R27*E27</f>
        <v>0</v>
      </c>
      <c r="U27" s="15">
        <f>V27-T27</f>
        <v>0</v>
      </c>
      <c r="V27" s="43">
        <f>S27*E27</f>
        <v>0</v>
      </c>
    </row>
    <row r="28" spans="1:22" s="6" customFormat="1" ht="27" x14ac:dyDescent="0.3">
      <c r="A28" s="41" t="s">
        <v>11</v>
      </c>
      <c r="B28" s="80" t="s">
        <v>79</v>
      </c>
      <c r="C28" s="2" t="s">
        <v>15</v>
      </c>
      <c r="D28" s="1" t="s">
        <v>47</v>
      </c>
      <c r="E28" s="24">
        <v>6000</v>
      </c>
      <c r="F28" s="79"/>
      <c r="G28" s="25"/>
      <c r="H28" s="29"/>
      <c r="I28" s="9"/>
      <c r="J28" s="9"/>
      <c r="K28" s="9"/>
      <c r="L28" s="9"/>
      <c r="M28" s="9"/>
      <c r="N28" s="9"/>
      <c r="O28" s="9"/>
      <c r="P28" s="18"/>
      <c r="Q28" s="18"/>
      <c r="R28" s="18"/>
      <c r="S28" s="18"/>
      <c r="T28" s="15">
        <f>R28*E28</f>
        <v>0</v>
      </c>
      <c r="U28" s="15">
        <f t="shared" ref="U28:U29" si="6">V28-T28</f>
        <v>0</v>
      </c>
      <c r="V28" s="43">
        <f>S28*E28</f>
        <v>0</v>
      </c>
    </row>
    <row r="29" spans="1:22" ht="26.25" x14ac:dyDescent="0.25">
      <c r="A29" s="41" t="s">
        <v>11</v>
      </c>
      <c r="B29" s="80" t="s">
        <v>87</v>
      </c>
      <c r="C29" s="2" t="s">
        <v>15</v>
      </c>
      <c r="D29" s="1" t="s">
        <v>47</v>
      </c>
      <c r="E29" s="24">
        <v>15000</v>
      </c>
      <c r="F29" s="79"/>
      <c r="G29" s="122">
        <v>10</v>
      </c>
      <c r="H29" s="79"/>
      <c r="I29" s="9"/>
      <c r="J29" s="9"/>
      <c r="K29" s="9"/>
      <c r="L29" s="9"/>
      <c r="M29" s="9"/>
      <c r="N29" s="9"/>
      <c r="O29" s="9"/>
      <c r="P29" s="18"/>
      <c r="Q29" s="18"/>
      <c r="R29" s="18"/>
      <c r="S29" s="18"/>
      <c r="T29" s="15">
        <f>R29*E29</f>
        <v>0</v>
      </c>
      <c r="U29" s="15">
        <f t="shared" si="6"/>
        <v>0</v>
      </c>
      <c r="V29" s="43">
        <f>S29*E29</f>
        <v>0</v>
      </c>
    </row>
    <row r="30" spans="1:22" s="71" customFormat="1" ht="16.5" customHeight="1" x14ac:dyDescent="0.2">
      <c r="A30" s="95"/>
      <c r="B30" s="96"/>
      <c r="C30" s="72" t="s">
        <v>20</v>
      </c>
      <c r="D30" s="72" t="s">
        <v>47</v>
      </c>
      <c r="E30" s="73">
        <f>SUM(E27:E29)</f>
        <v>24000</v>
      </c>
      <c r="F30" s="33"/>
      <c r="G30" s="123">
        <f>SUM(G27:G29)</f>
        <v>10</v>
      </c>
      <c r="H30" s="33"/>
      <c r="I30" s="91" t="s">
        <v>36</v>
      </c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66">
        <f>SUM(T27:T29)</f>
        <v>0</v>
      </c>
      <c r="U30" s="66">
        <f>SUM(U27:U29)</f>
        <v>0</v>
      </c>
      <c r="V30" s="67">
        <f>SUM(V27:V29)</f>
        <v>0</v>
      </c>
    </row>
    <row r="31" spans="1:22" s="14" customFormat="1" ht="3" customHeight="1" x14ac:dyDescent="0.25">
      <c r="A31" s="44"/>
      <c r="B31" s="32"/>
      <c r="C31" s="22"/>
      <c r="D31" s="33"/>
      <c r="E31" s="34"/>
      <c r="F31" s="22"/>
      <c r="G31" s="35"/>
      <c r="H31" s="22"/>
      <c r="I31" s="36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  <c r="U31" s="38"/>
      <c r="V31" s="45"/>
    </row>
    <row r="32" spans="1:22" s="5" customFormat="1" ht="25.5" customHeight="1" x14ac:dyDescent="0.25">
      <c r="A32" s="104" t="s">
        <v>69</v>
      </c>
      <c r="B32" s="89"/>
      <c r="C32" s="89"/>
      <c r="D32" s="89"/>
      <c r="E32" s="89"/>
      <c r="F32" s="20"/>
      <c r="G32" s="21"/>
      <c r="H32" s="20"/>
      <c r="I32" s="88" t="s">
        <v>69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4"/>
    </row>
    <row r="33" spans="1:22" s="5" customFormat="1" x14ac:dyDescent="0.25">
      <c r="A33" s="97" t="s">
        <v>58</v>
      </c>
      <c r="B33" s="93"/>
      <c r="C33" s="93"/>
      <c r="D33" s="93"/>
      <c r="E33" s="93"/>
      <c r="F33" s="20"/>
      <c r="G33" s="21"/>
      <c r="H33" s="20"/>
      <c r="I33" s="88" t="s">
        <v>58</v>
      </c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00"/>
    </row>
    <row r="34" spans="1:22" ht="26.25" x14ac:dyDescent="0.25">
      <c r="A34" s="46" t="s">
        <v>49</v>
      </c>
      <c r="B34" s="81" t="s">
        <v>50</v>
      </c>
      <c r="C34" s="2" t="s">
        <v>15</v>
      </c>
      <c r="D34" s="1" t="s">
        <v>47</v>
      </c>
      <c r="E34" s="30">
        <v>18000</v>
      </c>
      <c r="F34" s="27"/>
      <c r="G34" s="122">
        <v>10</v>
      </c>
      <c r="H34" s="79"/>
      <c r="I34" s="9"/>
      <c r="J34" s="9"/>
      <c r="K34" s="9"/>
      <c r="L34" s="9"/>
      <c r="M34" s="9"/>
      <c r="N34" s="9"/>
      <c r="O34" s="9"/>
      <c r="P34" s="18"/>
      <c r="Q34" s="18"/>
      <c r="R34" s="18"/>
      <c r="S34" s="18"/>
      <c r="T34" s="15">
        <f>R34*E34</f>
        <v>0</v>
      </c>
      <c r="U34" s="15">
        <f>V34-T34</f>
        <v>0</v>
      </c>
      <c r="V34" s="43">
        <f>S34*E34</f>
        <v>0</v>
      </c>
    </row>
    <row r="35" spans="1:22" ht="26.25" x14ac:dyDescent="0.25">
      <c r="A35" s="46" t="s">
        <v>49</v>
      </c>
      <c r="B35" s="81" t="s">
        <v>51</v>
      </c>
      <c r="C35" s="2" t="s">
        <v>15</v>
      </c>
      <c r="D35" s="1" t="s">
        <v>47</v>
      </c>
      <c r="E35" s="30">
        <v>5400</v>
      </c>
      <c r="F35" s="27"/>
      <c r="G35" s="25"/>
      <c r="H35" s="79"/>
      <c r="I35" s="9"/>
      <c r="J35" s="9"/>
      <c r="K35" s="9"/>
      <c r="L35" s="9"/>
      <c r="M35" s="9"/>
      <c r="N35" s="9"/>
      <c r="O35" s="9"/>
      <c r="P35" s="18"/>
      <c r="Q35" s="18"/>
      <c r="R35" s="18"/>
      <c r="S35" s="18"/>
      <c r="T35" s="15">
        <f>R35*E35</f>
        <v>0</v>
      </c>
      <c r="U35" s="15">
        <f t="shared" ref="U35:U38" si="7">V35-T35</f>
        <v>0</v>
      </c>
      <c r="V35" s="43">
        <f>S35*E35</f>
        <v>0</v>
      </c>
    </row>
    <row r="36" spans="1:22" s="8" customFormat="1" ht="26.25" x14ac:dyDescent="0.25">
      <c r="A36" s="46" t="s">
        <v>49</v>
      </c>
      <c r="B36" s="81" t="s">
        <v>52</v>
      </c>
      <c r="C36" s="2" t="s">
        <v>15</v>
      </c>
      <c r="D36" s="1" t="s">
        <v>47</v>
      </c>
      <c r="E36" s="30">
        <v>7200</v>
      </c>
      <c r="F36" s="27"/>
      <c r="G36" s="25"/>
      <c r="H36" s="79"/>
      <c r="I36" s="9"/>
      <c r="J36" s="9"/>
      <c r="K36" s="9"/>
      <c r="L36" s="9"/>
      <c r="M36" s="9"/>
      <c r="N36" s="9"/>
      <c r="O36" s="9"/>
      <c r="P36" s="18"/>
      <c r="Q36" s="18"/>
      <c r="R36" s="18"/>
      <c r="S36" s="18"/>
      <c r="T36" s="15">
        <f>R36*E36</f>
        <v>0</v>
      </c>
      <c r="U36" s="15">
        <f t="shared" si="7"/>
        <v>0</v>
      </c>
      <c r="V36" s="43">
        <f>S36*E36</f>
        <v>0</v>
      </c>
    </row>
    <row r="37" spans="1:22" ht="26.25" x14ac:dyDescent="0.25">
      <c r="A37" s="46" t="s">
        <v>49</v>
      </c>
      <c r="B37" s="81" t="s">
        <v>53</v>
      </c>
      <c r="C37" s="2" t="s">
        <v>15</v>
      </c>
      <c r="D37" s="1" t="s">
        <v>47</v>
      </c>
      <c r="E37" s="30">
        <v>2700</v>
      </c>
      <c r="F37" s="27"/>
      <c r="G37" s="25"/>
      <c r="H37" s="79"/>
      <c r="I37" s="9"/>
      <c r="J37" s="9"/>
      <c r="K37" s="9"/>
      <c r="L37" s="9"/>
      <c r="M37" s="9"/>
      <c r="N37" s="9"/>
      <c r="O37" s="9"/>
      <c r="P37" s="18"/>
      <c r="Q37" s="18"/>
      <c r="R37" s="18"/>
      <c r="S37" s="18"/>
      <c r="T37" s="15">
        <f>R37*E37</f>
        <v>0</v>
      </c>
      <c r="U37" s="15">
        <f t="shared" si="7"/>
        <v>0</v>
      </c>
      <c r="V37" s="43">
        <f>S37*E37</f>
        <v>0</v>
      </c>
    </row>
    <row r="38" spans="1:22" ht="26.25" x14ac:dyDescent="0.25">
      <c r="A38" s="46" t="s">
        <v>49</v>
      </c>
      <c r="B38" s="81" t="s">
        <v>54</v>
      </c>
      <c r="C38" s="2" t="s">
        <v>15</v>
      </c>
      <c r="D38" s="1" t="s">
        <v>47</v>
      </c>
      <c r="E38" s="30">
        <v>5400</v>
      </c>
      <c r="F38" s="27"/>
      <c r="G38" s="25"/>
      <c r="H38" s="79"/>
      <c r="I38" s="9"/>
      <c r="J38" s="9"/>
      <c r="K38" s="9"/>
      <c r="L38" s="9"/>
      <c r="M38" s="9"/>
      <c r="N38" s="9"/>
      <c r="O38" s="9"/>
      <c r="P38" s="18"/>
      <c r="Q38" s="18"/>
      <c r="R38" s="18"/>
      <c r="S38" s="18"/>
      <c r="T38" s="15">
        <f>R38*E38</f>
        <v>0</v>
      </c>
      <c r="U38" s="15">
        <f t="shared" si="7"/>
        <v>0</v>
      </c>
      <c r="V38" s="43">
        <f>S38*E38</f>
        <v>0</v>
      </c>
    </row>
    <row r="39" spans="1:22" s="71" customFormat="1" ht="16.149999999999999" customHeight="1" x14ac:dyDescent="0.2">
      <c r="A39" s="95"/>
      <c r="B39" s="96"/>
      <c r="C39" s="72" t="s">
        <v>20</v>
      </c>
      <c r="D39" s="72" t="s">
        <v>47</v>
      </c>
      <c r="E39" s="73">
        <f>SUM(E34:E38)</f>
        <v>38700</v>
      </c>
      <c r="F39" s="33"/>
      <c r="G39" s="123">
        <f>SUM(G34:G38)</f>
        <v>10</v>
      </c>
      <c r="H39" s="33"/>
      <c r="I39" s="91" t="s">
        <v>65</v>
      </c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66">
        <f>SUM(T34:T38)</f>
        <v>0</v>
      </c>
      <c r="U39" s="66">
        <f>SUM(U34:U38)</f>
        <v>0</v>
      </c>
      <c r="V39" s="67">
        <f>SUM(V34:V38)</f>
        <v>0</v>
      </c>
    </row>
    <row r="40" spans="1:22" s="17" customFormat="1" ht="3.6" customHeight="1" x14ac:dyDescent="0.25">
      <c r="A40" s="105"/>
      <c r="B40" s="102"/>
      <c r="C40" s="102"/>
      <c r="D40" s="102"/>
      <c r="E40" s="102"/>
      <c r="F40" s="79"/>
      <c r="G40" s="31"/>
      <c r="H40" s="79"/>
      <c r="I40" s="101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3"/>
    </row>
    <row r="41" spans="1:22" s="5" customFormat="1" ht="25.5" customHeight="1" x14ac:dyDescent="0.25">
      <c r="A41" s="104" t="s">
        <v>59</v>
      </c>
      <c r="B41" s="89"/>
      <c r="C41" s="89"/>
      <c r="D41" s="89"/>
      <c r="E41" s="89"/>
      <c r="F41" s="20"/>
      <c r="G41" s="21"/>
      <c r="H41" s="20"/>
      <c r="I41" s="88" t="s">
        <v>59</v>
      </c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100"/>
    </row>
    <row r="42" spans="1:22" s="5" customFormat="1" x14ac:dyDescent="0.25">
      <c r="A42" s="98" t="s">
        <v>60</v>
      </c>
      <c r="B42" s="93"/>
      <c r="C42" s="93"/>
      <c r="D42" s="93"/>
      <c r="E42" s="93"/>
      <c r="F42" s="20"/>
      <c r="G42" s="21"/>
      <c r="H42" s="20"/>
      <c r="I42" s="88" t="s">
        <v>60</v>
      </c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00"/>
    </row>
    <row r="43" spans="1:22" ht="26.25" x14ac:dyDescent="0.25">
      <c r="A43" s="41" t="s">
        <v>12</v>
      </c>
      <c r="B43" s="80" t="s">
        <v>91</v>
      </c>
      <c r="C43" s="2" t="s">
        <v>17</v>
      </c>
      <c r="D43" s="1" t="s">
        <v>47</v>
      </c>
      <c r="E43" s="24">
        <v>6000</v>
      </c>
      <c r="F43" s="79"/>
      <c r="G43" s="122">
        <v>10</v>
      </c>
      <c r="H43" s="79"/>
      <c r="I43" s="9"/>
      <c r="J43" s="9"/>
      <c r="K43" s="9"/>
      <c r="L43" s="9"/>
      <c r="M43" s="9"/>
      <c r="N43" s="9"/>
      <c r="O43" s="9"/>
      <c r="P43" s="18"/>
      <c r="Q43" s="18"/>
      <c r="R43" s="18"/>
      <c r="S43" s="18"/>
      <c r="T43" s="15">
        <f>R43*E43</f>
        <v>0</v>
      </c>
      <c r="U43" s="15">
        <f>V43-T43</f>
        <v>0</v>
      </c>
      <c r="V43" s="43">
        <f>S43*E43</f>
        <v>0</v>
      </c>
    </row>
    <row r="44" spans="1:22" ht="26.25" x14ac:dyDescent="0.25">
      <c r="A44" s="41" t="s">
        <v>12</v>
      </c>
      <c r="B44" s="80" t="s">
        <v>80</v>
      </c>
      <c r="C44" s="2" t="s">
        <v>17</v>
      </c>
      <c r="D44" s="1" t="s">
        <v>47</v>
      </c>
      <c r="E44" s="24">
        <v>3000</v>
      </c>
      <c r="F44" s="79"/>
      <c r="G44" s="25"/>
      <c r="H44" s="79"/>
      <c r="I44" s="9"/>
      <c r="J44" s="9"/>
      <c r="K44" s="9"/>
      <c r="L44" s="9"/>
      <c r="M44" s="9"/>
      <c r="N44" s="9"/>
      <c r="O44" s="9"/>
      <c r="P44" s="18"/>
      <c r="Q44" s="18"/>
      <c r="R44" s="18"/>
      <c r="S44" s="18"/>
      <c r="T44" s="15">
        <f>R44*E44</f>
        <v>0</v>
      </c>
      <c r="U44" s="15">
        <f>V44-T44</f>
        <v>0</v>
      </c>
      <c r="V44" s="43">
        <f>S44*E44</f>
        <v>0</v>
      </c>
    </row>
    <row r="45" spans="1:22" s="71" customFormat="1" ht="16.5" customHeight="1" x14ac:dyDescent="0.2">
      <c r="A45" s="95"/>
      <c r="B45" s="96"/>
      <c r="C45" s="72" t="s">
        <v>20</v>
      </c>
      <c r="D45" s="72" t="s">
        <v>47</v>
      </c>
      <c r="E45" s="73">
        <f>SUM(E43:E44)</f>
        <v>9000</v>
      </c>
      <c r="F45" s="33"/>
      <c r="G45" s="123">
        <f>SUM(G43:G44)</f>
        <v>10</v>
      </c>
      <c r="H45" s="33"/>
      <c r="I45" s="91" t="s">
        <v>66</v>
      </c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66">
        <f>SUM(T43:T44)</f>
        <v>0</v>
      </c>
      <c r="U45" s="66">
        <f>SUM(U43:U44)</f>
        <v>0</v>
      </c>
      <c r="V45" s="67">
        <f>SUM(V43:V44)</f>
        <v>0</v>
      </c>
    </row>
    <row r="46" spans="1:22" s="17" customFormat="1" ht="4.1500000000000004" customHeight="1" x14ac:dyDescent="0.25">
      <c r="A46" s="105"/>
      <c r="B46" s="102"/>
      <c r="C46" s="102"/>
      <c r="D46" s="102"/>
      <c r="E46" s="102"/>
      <c r="F46" s="79"/>
      <c r="G46" s="31"/>
      <c r="H46" s="79"/>
      <c r="I46" s="101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3"/>
    </row>
    <row r="47" spans="1:22" s="5" customFormat="1" ht="25.5" customHeight="1" x14ac:dyDescent="0.25">
      <c r="A47" s="104" t="s">
        <v>38</v>
      </c>
      <c r="B47" s="89"/>
      <c r="C47" s="89"/>
      <c r="D47" s="89"/>
      <c r="E47" s="89"/>
      <c r="F47" s="20"/>
      <c r="G47" s="21"/>
      <c r="H47" s="20"/>
      <c r="I47" s="88" t="s">
        <v>62</v>
      </c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4"/>
    </row>
    <row r="48" spans="1:22" s="5" customFormat="1" x14ac:dyDescent="0.25">
      <c r="A48" s="98" t="s">
        <v>61</v>
      </c>
      <c r="B48" s="93"/>
      <c r="C48" s="93"/>
      <c r="D48" s="93"/>
      <c r="E48" s="93"/>
      <c r="F48" s="20"/>
      <c r="G48" s="21"/>
      <c r="H48" s="20"/>
      <c r="I48" s="88" t="s">
        <v>61</v>
      </c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90"/>
    </row>
    <row r="49" spans="1:22" x14ac:dyDescent="0.25">
      <c r="A49" s="41" t="s">
        <v>13</v>
      </c>
      <c r="B49" s="80" t="s">
        <v>1</v>
      </c>
      <c r="C49" s="2" t="s">
        <v>0</v>
      </c>
      <c r="D49" s="1" t="s">
        <v>30</v>
      </c>
      <c r="E49" s="24">
        <v>3</v>
      </c>
      <c r="F49" s="79"/>
      <c r="G49" s="122">
        <v>1</v>
      </c>
      <c r="H49" s="79"/>
      <c r="I49" s="9"/>
      <c r="J49" s="9"/>
      <c r="K49" s="9"/>
      <c r="L49" s="9"/>
      <c r="M49" s="9"/>
      <c r="N49" s="9"/>
      <c r="O49" s="9"/>
      <c r="P49" s="18"/>
      <c r="Q49" s="18"/>
      <c r="R49" s="18"/>
      <c r="S49" s="18"/>
      <c r="T49" s="15">
        <f>R49*E49</f>
        <v>0</v>
      </c>
      <c r="U49" s="15">
        <f>V49-T49</f>
        <v>0</v>
      </c>
      <c r="V49" s="43">
        <f>S49*E49</f>
        <v>0</v>
      </c>
    </row>
    <row r="50" spans="1:22" ht="17.45" customHeight="1" x14ac:dyDescent="0.25">
      <c r="A50" s="41" t="s">
        <v>13</v>
      </c>
      <c r="B50" s="80" t="s">
        <v>2</v>
      </c>
      <c r="C50" s="2" t="s">
        <v>0</v>
      </c>
      <c r="D50" s="1" t="s">
        <v>30</v>
      </c>
      <c r="E50" s="24">
        <v>3</v>
      </c>
      <c r="F50" s="79"/>
      <c r="G50" s="25"/>
      <c r="H50" s="79"/>
      <c r="I50" s="9"/>
      <c r="J50" s="9"/>
      <c r="K50" s="9"/>
      <c r="L50" s="9"/>
      <c r="M50" s="9"/>
      <c r="N50" s="9"/>
      <c r="O50" s="9"/>
      <c r="P50" s="18"/>
      <c r="Q50" s="18"/>
      <c r="R50" s="18"/>
      <c r="S50" s="18"/>
      <c r="T50" s="15">
        <f>R50*E50</f>
        <v>0</v>
      </c>
      <c r="U50" s="15">
        <f>V50-T50</f>
        <v>0</v>
      </c>
      <c r="V50" s="43">
        <f>S50*E50</f>
        <v>0</v>
      </c>
    </row>
    <row r="51" spans="1:22" s="71" customFormat="1" ht="12.75" x14ac:dyDescent="0.2">
      <c r="A51" s="95"/>
      <c r="B51" s="96"/>
      <c r="C51" s="72" t="s">
        <v>20</v>
      </c>
      <c r="D51" s="72" t="s">
        <v>30</v>
      </c>
      <c r="E51" s="73">
        <f>SUM(E49:E50)</f>
        <v>6</v>
      </c>
      <c r="F51" s="33"/>
      <c r="G51" s="123">
        <f>SUM(G49:G50)</f>
        <v>1</v>
      </c>
      <c r="H51" s="33"/>
      <c r="I51" s="91" t="s">
        <v>67</v>
      </c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66">
        <f>SUM(T49:T50)</f>
        <v>0</v>
      </c>
      <c r="U51" s="66">
        <f>SUM(U49:U50)</f>
        <v>0</v>
      </c>
      <c r="V51" s="67">
        <f>SUM(V49:V50)</f>
        <v>0</v>
      </c>
    </row>
    <row r="52" spans="1:22" s="5" customFormat="1" x14ac:dyDescent="0.25">
      <c r="A52" s="98" t="s">
        <v>63</v>
      </c>
      <c r="B52" s="93"/>
      <c r="C52" s="93"/>
      <c r="D52" s="93"/>
      <c r="E52" s="93"/>
      <c r="F52" s="20"/>
      <c r="G52" s="21"/>
      <c r="H52" s="20"/>
      <c r="I52" s="88" t="s">
        <v>63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90"/>
    </row>
    <row r="53" spans="1:22" s="8" customFormat="1" x14ac:dyDescent="0.25">
      <c r="A53" s="41" t="s">
        <v>13</v>
      </c>
      <c r="B53" s="80" t="s">
        <v>56</v>
      </c>
      <c r="C53" s="2" t="s">
        <v>70</v>
      </c>
      <c r="D53" s="1" t="s">
        <v>30</v>
      </c>
      <c r="E53" s="24">
        <v>12</v>
      </c>
      <c r="F53" s="79"/>
      <c r="G53" s="25"/>
      <c r="H53" s="79"/>
      <c r="I53" s="9"/>
      <c r="J53" s="9"/>
      <c r="K53" s="9"/>
      <c r="L53" s="9"/>
      <c r="M53" s="9"/>
      <c r="N53" s="9"/>
      <c r="O53" s="9"/>
      <c r="P53" s="18"/>
      <c r="Q53" s="18"/>
      <c r="R53" s="18"/>
      <c r="S53" s="18"/>
      <c r="T53" s="15">
        <f>R53*E53</f>
        <v>0</v>
      </c>
      <c r="U53" s="15">
        <f>V53-T53</f>
        <v>0</v>
      </c>
      <c r="V53" s="43">
        <f>S53*E53</f>
        <v>0</v>
      </c>
    </row>
    <row r="54" spans="1:22" s="10" customFormat="1" x14ac:dyDescent="0.25">
      <c r="A54" s="41" t="s">
        <v>13</v>
      </c>
      <c r="B54" s="80" t="s">
        <v>88</v>
      </c>
      <c r="C54" s="2" t="s">
        <v>70</v>
      </c>
      <c r="D54" s="1" t="s">
        <v>30</v>
      </c>
      <c r="E54" s="24">
        <v>6</v>
      </c>
      <c r="F54" s="79"/>
      <c r="G54" s="25"/>
      <c r="H54" s="79"/>
      <c r="I54" s="9"/>
      <c r="J54" s="9"/>
      <c r="K54" s="9"/>
      <c r="L54" s="9"/>
      <c r="M54" s="9"/>
      <c r="N54" s="9"/>
      <c r="O54" s="9"/>
      <c r="P54" s="18"/>
      <c r="Q54" s="18"/>
      <c r="R54" s="18"/>
      <c r="S54" s="18"/>
      <c r="T54" s="15">
        <f>R54*E54</f>
        <v>0</v>
      </c>
      <c r="U54" s="15">
        <f t="shared" ref="U54:U56" si="8">V54-T54</f>
        <v>0</v>
      </c>
      <c r="V54" s="43">
        <f>S54*E54</f>
        <v>0</v>
      </c>
    </row>
    <row r="55" spans="1:22" s="10" customFormat="1" x14ac:dyDescent="0.25">
      <c r="A55" s="41" t="s">
        <v>13</v>
      </c>
      <c r="B55" s="80" t="s">
        <v>57</v>
      </c>
      <c r="C55" s="2" t="s">
        <v>70</v>
      </c>
      <c r="D55" s="1" t="s">
        <v>30</v>
      </c>
      <c r="E55" s="24">
        <v>12</v>
      </c>
      <c r="F55" s="79"/>
      <c r="G55" s="122">
        <v>1</v>
      </c>
      <c r="H55" s="79"/>
      <c r="I55" s="9"/>
      <c r="J55" s="9"/>
      <c r="K55" s="9"/>
      <c r="L55" s="9"/>
      <c r="M55" s="9"/>
      <c r="N55" s="9"/>
      <c r="O55" s="9"/>
      <c r="P55" s="18"/>
      <c r="Q55" s="18"/>
      <c r="R55" s="18"/>
      <c r="S55" s="18"/>
      <c r="T55" s="15">
        <f>R55*E55</f>
        <v>0</v>
      </c>
      <c r="U55" s="15">
        <f t="shared" si="8"/>
        <v>0</v>
      </c>
      <c r="V55" s="43">
        <f>S55*E55</f>
        <v>0</v>
      </c>
    </row>
    <row r="56" spans="1:22" s="8" customFormat="1" ht="16.5" thickBot="1" x14ac:dyDescent="0.3">
      <c r="A56" s="53" t="s">
        <v>13</v>
      </c>
      <c r="B56" s="82" t="s">
        <v>89</v>
      </c>
      <c r="C56" s="54" t="s">
        <v>70</v>
      </c>
      <c r="D56" s="55" t="s">
        <v>30</v>
      </c>
      <c r="E56" s="56">
        <v>12</v>
      </c>
      <c r="F56" s="57"/>
      <c r="G56" s="58"/>
      <c r="H56" s="57"/>
      <c r="I56" s="59"/>
      <c r="J56" s="59"/>
      <c r="K56" s="59"/>
      <c r="L56" s="59"/>
      <c r="M56" s="59"/>
      <c r="N56" s="59"/>
      <c r="O56" s="59"/>
      <c r="P56" s="60"/>
      <c r="Q56" s="60"/>
      <c r="R56" s="60"/>
      <c r="S56" s="60"/>
      <c r="T56" s="61">
        <f>R56*E56</f>
        <v>0</v>
      </c>
      <c r="U56" s="61">
        <f t="shared" si="8"/>
        <v>0</v>
      </c>
      <c r="V56" s="62">
        <f>S56*E56</f>
        <v>0</v>
      </c>
    </row>
    <row r="57" spans="1:22" s="71" customFormat="1" ht="12.75" x14ac:dyDescent="0.2">
      <c r="A57" s="115"/>
      <c r="B57" s="116"/>
      <c r="C57" s="74" t="s">
        <v>20</v>
      </c>
      <c r="D57" s="74" t="s">
        <v>30</v>
      </c>
      <c r="E57" s="75">
        <f>SUM(E53:E56)</f>
        <v>42</v>
      </c>
      <c r="F57" s="76"/>
      <c r="G57" s="125">
        <f>SUM(G53:G56)</f>
        <v>1</v>
      </c>
      <c r="H57" s="76"/>
      <c r="I57" s="111" t="s">
        <v>68</v>
      </c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77">
        <f>SUM(T53:T56)</f>
        <v>0</v>
      </c>
      <c r="U57" s="77">
        <f>SUM(U53:U56)</f>
        <v>0</v>
      </c>
      <c r="V57" s="78">
        <f>SUM(V53:V56)</f>
        <v>0</v>
      </c>
    </row>
    <row r="58" spans="1:22" s="7" customFormat="1" ht="37.5" customHeight="1" thickBot="1" x14ac:dyDescent="0.3">
      <c r="A58" s="113" t="s">
        <v>55</v>
      </c>
      <c r="B58" s="114"/>
      <c r="C58" s="114"/>
      <c r="D58" s="47"/>
      <c r="E58" s="48">
        <f>E57+E51+E45+E39+E30+E25+E22+E12</f>
        <v>79020</v>
      </c>
      <c r="F58" s="49"/>
      <c r="G58" s="50">
        <f>G57+G51+G45+G39+G30+G25+G22+G12</f>
        <v>44</v>
      </c>
      <c r="H58" s="49"/>
      <c r="I58" s="109" t="s">
        <v>41</v>
      </c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51">
        <f>T57+T51+T45+T39+T30+T25+T22+T12</f>
        <v>0</v>
      </c>
      <c r="U58" s="51">
        <f>V58-T58</f>
        <v>0</v>
      </c>
      <c r="V58" s="52">
        <f>V57+V51+V45+V39+V30+V25+V22+V12</f>
        <v>0</v>
      </c>
    </row>
    <row r="60" spans="1:22" x14ac:dyDescent="0.25">
      <c r="A60" s="107" t="s">
        <v>85</v>
      </c>
      <c r="B60" s="108"/>
      <c r="C60" s="108"/>
      <c r="D60" s="108"/>
      <c r="E60" s="108"/>
      <c r="F60" s="108"/>
      <c r="G60" s="108"/>
      <c r="H60" s="108"/>
      <c r="I60" s="108"/>
    </row>
    <row r="61" spans="1:22" ht="51" customHeight="1" x14ac:dyDescent="0.25">
      <c r="A61" s="106" t="s">
        <v>86</v>
      </c>
      <c r="B61" s="106"/>
      <c r="C61" s="106"/>
      <c r="D61" s="106"/>
      <c r="E61" s="106"/>
      <c r="F61" s="106"/>
      <c r="G61" s="106"/>
      <c r="H61" s="106"/>
      <c r="I61" s="106"/>
    </row>
  </sheetData>
  <mergeCells count="50">
    <mergeCell ref="A13:E13"/>
    <mergeCell ref="I23:V23"/>
    <mergeCell ref="I25:S25"/>
    <mergeCell ref="I26:V26"/>
    <mergeCell ref="A1:E1"/>
    <mergeCell ref="A3:E3"/>
    <mergeCell ref="A4:E4"/>
    <mergeCell ref="A23:E23"/>
    <mergeCell ref="I30:S30"/>
    <mergeCell ref="I41:V41"/>
    <mergeCell ref="I40:V40"/>
    <mergeCell ref="I33:V33"/>
    <mergeCell ref="I1:V1"/>
    <mergeCell ref="I12:S12"/>
    <mergeCell ref="I3:V3"/>
    <mergeCell ref="I4:V4"/>
    <mergeCell ref="I22:S22"/>
    <mergeCell ref="I13:V13"/>
    <mergeCell ref="A61:I61"/>
    <mergeCell ref="A60:I60"/>
    <mergeCell ref="I58:S58"/>
    <mergeCell ref="I52:V52"/>
    <mergeCell ref="I57:S57"/>
    <mergeCell ref="A52:E52"/>
    <mergeCell ref="A58:C58"/>
    <mergeCell ref="A57:B57"/>
    <mergeCell ref="A46:E46"/>
    <mergeCell ref="A45:B45"/>
    <mergeCell ref="A51:B51"/>
    <mergeCell ref="A40:E40"/>
    <mergeCell ref="A30:B30"/>
    <mergeCell ref="A41:E41"/>
    <mergeCell ref="A32:E32"/>
    <mergeCell ref="A33:E33"/>
    <mergeCell ref="I48:V48"/>
    <mergeCell ref="I45:S45"/>
    <mergeCell ref="I47:V47"/>
    <mergeCell ref="I51:S51"/>
    <mergeCell ref="A12:B12"/>
    <mergeCell ref="A26:E26"/>
    <mergeCell ref="A25:B25"/>
    <mergeCell ref="A22:B22"/>
    <mergeCell ref="I39:S39"/>
    <mergeCell ref="I32:V32"/>
    <mergeCell ref="A39:B39"/>
    <mergeCell ref="A42:E42"/>
    <mergeCell ref="A48:E48"/>
    <mergeCell ref="I42:V42"/>
    <mergeCell ref="I46:V46"/>
    <mergeCell ref="A47:E47"/>
  </mergeCells>
  <pageMargins left="0.25" right="0.25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Dočkalová Zuzana, Mgr.</dc:creator>
  <cp:lastModifiedBy>Štýbnarová Kateřina</cp:lastModifiedBy>
  <cp:lastPrinted>2024-02-28T10:30:44Z</cp:lastPrinted>
  <dcterms:created xsi:type="dcterms:W3CDTF">2018-01-18T13:41:46Z</dcterms:created>
  <dcterms:modified xsi:type="dcterms:W3CDTF">2024-03-06T10:19:17Z</dcterms:modified>
</cp:coreProperties>
</file>