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1"/>
  <workbookPr defaultThemeVersion="124226"/>
  <mc:AlternateContent xmlns:mc="http://schemas.openxmlformats.org/markup-compatibility/2006">
    <mc:Choice Requires="x15">
      <x15ac:absPath xmlns:x15ac="http://schemas.microsoft.com/office/spreadsheetml/2010/11/ac" url="O:\1-OVZ\2024 Zadávací dokumentace\VZMR\VZ-2024-000474 - Redukční ventily, regulátory podtlaku, průtokoměry kyslíku a zvlhčovače\02 vysvětlení\3\"/>
    </mc:Choice>
  </mc:AlternateContent>
  <xr:revisionPtr revIDLastSave="0" documentId="13_ncr:1_{D338C322-94AB-49C0-BFC0-A92D882CE1FB}" xr6:coauthVersionLast="36" xr6:coauthVersionMax="36" xr10:uidLastSave="{00000000-0000-0000-0000-000000000000}"/>
  <bookViews>
    <workbookView xWindow="13365" yWindow="-180" windowWidth="15465" windowHeight="12945" xr2:uid="{00000000-000D-0000-FFFF-FFFF00000000}"/>
  </bookViews>
  <sheets>
    <sheet name="KL" sheetId="1" r:id="rId1"/>
  </sheets>
  <calcPr calcId="191029"/>
</workbook>
</file>

<file path=xl/calcChain.xml><?xml version="1.0" encoding="utf-8"?>
<calcChain xmlns="http://schemas.openxmlformats.org/spreadsheetml/2006/main">
  <c r="I64" i="1" l="1"/>
  <c r="G64" i="1"/>
  <c r="E64" i="1"/>
  <c r="I60" i="1"/>
  <c r="G60" i="1"/>
  <c r="E60" i="1"/>
  <c r="I52" i="1"/>
  <c r="G52" i="1"/>
  <c r="E52" i="1"/>
  <c r="I48" i="1"/>
  <c r="G48" i="1"/>
  <c r="E48" i="1"/>
  <c r="E74" i="1" l="1"/>
  <c r="I74" i="1" l="1"/>
  <c r="G74" i="1"/>
  <c r="G28" i="1" l="1"/>
  <c r="I28" i="1"/>
  <c r="E28" i="1"/>
  <c r="G26" i="1"/>
  <c r="I26" i="1"/>
  <c r="E26" i="1"/>
  <c r="G24" i="1"/>
  <c r="I24" i="1"/>
  <c r="E24" i="1"/>
  <c r="I22" i="1"/>
  <c r="G22" i="1"/>
  <c r="E22" i="1"/>
  <c r="I20" i="1"/>
  <c r="G20" i="1"/>
  <c r="E20" i="1"/>
  <c r="E29" i="1" s="1"/>
  <c r="G29" i="1" l="1"/>
  <c r="I29" i="1"/>
  <c r="I40" i="1"/>
  <c r="G40" i="1"/>
  <c r="E40" i="1"/>
  <c r="I36" i="1"/>
  <c r="G36" i="1"/>
  <c r="E36" i="1"/>
  <c r="G42" i="1" l="1"/>
  <c r="I42" i="1"/>
  <c r="E42" i="1"/>
  <c r="E54" i="1" l="1"/>
  <c r="G54" i="1"/>
  <c r="I54" i="1"/>
  <c r="G66" i="1" l="1"/>
  <c r="G75" i="1" s="1"/>
  <c r="G76" i="1" s="1"/>
  <c r="I66" i="1" l="1"/>
  <c r="I75" i="1" s="1"/>
  <c r="I76" i="1" s="1"/>
  <c r="E66" i="1"/>
  <c r="E75" i="1" s="1"/>
  <c r="E76" i="1" s="1"/>
</calcChain>
</file>

<file path=xl/sharedStrings.xml><?xml version="1.0" encoding="utf-8"?>
<sst xmlns="http://schemas.openxmlformats.org/spreadsheetml/2006/main" count="90" uniqueCount="64">
  <si>
    <t>Krycí list nabídkové ceny</t>
  </si>
  <si>
    <t>Veřejná zakázka:</t>
  </si>
  <si>
    <t>Obchodní firma nebo název:</t>
  </si>
  <si>
    <t>Sídlo:</t>
  </si>
  <si>
    <t>IČO</t>
  </si>
  <si>
    <t>DIČ</t>
  </si>
  <si>
    <t>Jméno a příjmení kontaktní osoby:</t>
  </si>
  <si>
    <t>telefon na kontaktní osobu</t>
  </si>
  <si>
    <t>fax</t>
  </si>
  <si>
    <t>e-mail na kontaktní osobu</t>
  </si>
  <si>
    <t>Cena v Kč bez DPH</t>
  </si>
  <si>
    <t>DPH</t>
  </si>
  <si>
    <t>Cena v Kč vč. DPH</t>
  </si>
  <si>
    <t>Délka záruky v letech (zadavatel požaduje délku záruky min. 2 roky)</t>
  </si>
  <si>
    <t>roky / let</t>
  </si>
  <si>
    <t>rok</t>
  </si>
  <si>
    <r>
      <t xml:space="preserve">Četnost periodických BTK </t>
    </r>
    <r>
      <rPr>
        <b/>
        <vertAlign val="superscript"/>
        <sz val="11"/>
        <color theme="1"/>
        <rFont val="Calibri"/>
        <family val="2"/>
        <charset val="238"/>
        <scheme val="minor"/>
      </rPr>
      <t>1</t>
    </r>
  </si>
  <si>
    <r>
      <t xml:space="preserve">Četnost pravidelných servisních zásahů </t>
    </r>
    <r>
      <rPr>
        <b/>
        <vertAlign val="superscript"/>
        <sz val="11"/>
        <color theme="1"/>
        <rFont val="Calibri"/>
        <family val="2"/>
        <charset val="238"/>
        <scheme val="minor"/>
      </rPr>
      <t>4</t>
    </r>
  </si>
  <si>
    <t xml:space="preserve">Náklady na pravidelné servisní zásahy po celou dobu předpokládané životnosti přístroje, zařízení  budou vypočteny podle následujícího vzorce:                                                      Náklady na jednotlivý servisní zásah x Četnost pravidelných servisních zásahů x  (Předpokládaná doba životnosti přístroje, zařízení 8 let - Doba záruky) </t>
  </si>
  <si>
    <t>Příloha č. 1</t>
  </si>
  <si>
    <r>
      <t xml:space="preserve">Náklady na periodické BTK po celou dobu předpokládané životnosti přístroje, zařízení </t>
    </r>
    <r>
      <rPr>
        <b/>
        <vertAlign val="superscript"/>
        <sz val="11"/>
        <color theme="1"/>
        <rFont val="Calibri"/>
        <family val="2"/>
        <charset val="238"/>
        <scheme val="minor"/>
      </rPr>
      <t>2</t>
    </r>
    <r>
      <rPr>
        <b/>
        <sz val="11"/>
        <color theme="1"/>
        <rFont val="Calibri"/>
        <family val="2"/>
        <charset val="238"/>
        <scheme val="minor"/>
      </rPr>
      <t xml:space="preserve">                                                          (Po dobu záruky budou periodické BTK prováděny zdarma)</t>
    </r>
  </si>
  <si>
    <r>
      <t xml:space="preserve">Náklady na pravidelné servisní zásahy po celou dobu předpokládané životnosti přístroje, zařízení </t>
    </r>
    <r>
      <rPr>
        <b/>
        <vertAlign val="superscript"/>
        <sz val="11"/>
        <color theme="1"/>
        <rFont val="Calibri"/>
        <family val="2"/>
        <charset val="238"/>
        <scheme val="minor"/>
      </rPr>
      <t xml:space="preserve">2 </t>
    </r>
    <r>
      <rPr>
        <b/>
        <sz val="11"/>
        <color theme="1"/>
        <rFont val="Calibri"/>
        <family val="2"/>
        <charset val="238"/>
        <scheme val="minor"/>
      </rPr>
      <t xml:space="preserve">                                   (Po dobu záruky budou pravidelné servisní zásahy prováděny zdarma)</t>
    </r>
  </si>
  <si>
    <t>Náklady na periodické BTK po celou dobu předpokládané životnosti přístroje, zařízení  budou vypočteny podle následujícího vzorce:                                                                                        Náklady na jednotlivou periodickou kontrolu x Četnost periodických kontrol   x  (Předpokládaná doba životnosti přístroje, zařízení 8 let - Doba záruky)</t>
  </si>
  <si>
    <t>Modelové servisní náklady</t>
  </si>
  <si>
    <t xml:space="preserve">Servisní náklady po celou dobu předpokládané životnosti přístroje, zařízení  budou vypočteny podle následujícího vzorce modelové návštěvy:                                     Modelová návštěva (hodinová sazba servisního technika + náklady na dopravu) x 1 návštěva za rok x  (Předpokládaná doba životnosti přístroje, zařízení 8 let - Doba záruky)                                                    </t>
  </si>
  <si>
    <r>
      <t xml:space="preserve">Modelové servisní náklady po celou dobu předpokládané životnosti přístroje, zařízení </t>
    </r>
    <r>
      <rPr>
        <b/>
        <vertAlign val="superscript"/>
        <sz val="11"/>
        <color theme="1"/>
        <rFont val="Calibri"/>
        <family val="2"/>
        <charset val="238"/>
        <scheme val="minor"/>
      </rPr>
      <t>2,</t>
    </r>
    <r>
      <rPr>
        <b/>
        <sz val="11"/>
        <color theme="1"/>
        <rFont val="Calibri"/>
        <family val="2"/>
        <charset val="238"/>
        <scheme val="minor"/>
      </rPr>
      <t xml:space="preserve"> - (Po dobu záruky budou servisní zásahy prováděny zdarma). </t>
    </r>
  </si>
  <si>
    <t>Účastník:</t>
  </si>
  <si>
    <t>ÚČASTNÍK DOPLNÍ POUZE TAKTO OZNAČENÁ POLE</t>
  </si>
  <si>
    <t xml:space="preserve">Pořizovací náklady </t>
  </si>
  <si>
    <t>Zadavatel: Fakultní nemocnice Olomouc, Zdravotníků 248/7, 779 00 Olomouc</t>
  </si>
  <si>
    <t xml:space="preserve">Náklady na instruktáž personálu dle zákona o zdavotnických prostředcích 375/2022 Sb. </t>
  </si>
  <si>
    <t xml:space="preserve">Cena za 10 kusů redukčních ventilů kyslíku </t>
  </si>
  <si>
    <t xml:space="preserve">Cena za 1 kus redukčního ventilu kyslíku </t>
  </si>
  <si>
    <t xml:space="preserve">Cena za 100 kusů regulátorů podtlaku </t>
  </si>
  <si>
    <t xml:space="preserve">Cena za 1 kus regulátoru podtlaku </t>
  </si>
  <si>
    <t xml:space="preserve">Cena za 180 kusů průtokoměrů kyslíku </t>
  </si>
  <si>
    <t xml:space="preserve">Cena za 1 kus průtokoměru kyslíku </t>
  </si>
  <si>
    <t xml:space="preserve">Cena za 1 kus bezpečnostní lahve proti přesátí k regulátorům podtlaku </t>
  </si>
  <si>
    <t xml:space="preserve">Cena za 60 kusů bezpečnostních lahví proti přesátí k regulátorům podtlaku </t>
  </si>
  <si>
    <t xml:space="preserve">Cena za 1 kus zvlhčovače k průtokoměrům kyslíku </t>
  </si>
  <si>
    <t xml:space="preserve">Cena za 60 kusů zvlhčovačů k průtokoměrům kyslíku </t>
  </si>
  <si>
    <t>Náklady na jednotlivé periodické BTK (bezpečnostně-technické kontroly) - tyto částky za jednotlivé periodické BTK účastník uvede v návrhu smlouvy (článek VI. Cena a platební podmínky s odkazem na přílohu č. 1)</t>
  </si>
  <si>
    <r>
      <t xml:space="preserve">Nabídková cena za jednotlivý pravidelný servisní zásah nabídnutého přístroje, zařízení - </t>
    </r>
    <r>
      <rPr>
        <b/>
        <i/>
        <sz val="11"/>
        <color theme="1"/>
        <rFont val="Calibri"/>
        <family val="2"/>
        <charset val="238"/>
        <scheme val="minor"/>
      </rPr>
      <t xml:space="preserve">tyto částky za jednotlivý pravidelný servis uvede účastník rovněž v návrhu servisní smlouvy (článek VI. Cena a platební podmínky s odkazem na přílohu č. 1) </t>
    </r>
    <r>
      <rPr>
        <b/>
        <i/>
        <vertAlign val="superscript"/>
        <sz val="11"/>
        <color theme="1"/>
        <rFont val="Calibri"/>
        <family val="2"/>
        <charset val="238"/>
        <scheme val="minor"/>
      </rPr>
      <t>3</t>
    </r>
  </si>
  <si>
    <t xml:space="preserve">Náklady na instruktáž personálu dle zákona o zdravotnických prostředcích - Náklady na případnou další jednotlivou instruktáž personálu mimo první bezplatné proškolení  personálu FNOL dle zákona o zdravotnických prostředcích č. 375/2022 Sb.  (článek VI. Cena a platební podmínky s odkazem na přílohu č. 1) </t>
  </si>
  <si>
    <t>Hodinová sazba servisního technika - tyto částky účastník uvede v návrhu servisní smlouvy (článek VI. Cena a platební podmínky s odkazem na přílohu č. 1)</t>
  </si>
  <si>
    <t>Náklady na dopravu (1 návštěva) v souvislosti s příjezdem servisního technika na pracoviště, zahrnující kilometrovné, čás strávený na cestě, apod.)  tyto částky účastník uvede v návrhu servisní smlouvy (článek VI. Cena a platební podmínky s odkazem na přílohu č. 1)</t>
  </si>
  <si>
    <t>VZ-2024-000474 - "Redukční ventily, regulátory podtlaku, průtokoměry kyslíku a zvlhčovače"</t>
  </si>
  <si>
    <t xml:space="preserve">Pravidelné servisní náklady - 1 ks redukčního ventilu kyslíku </t>
  </si>
  <si>
    <t>Pravidelné servisní náklady - 10 kusů redukčních ventilů kyslíku</t>
  </si>
  <si>
    <t>Pravidelné servisní náklady - 100 kusů regulátorů podtlaku</t>
  </si>
  <si>
    <t>Pravidelné servisní náklady - 180 kusů průtokoměrů kyslíku</t>
  </si>
  <si>
    <r>
      <t>Náklady na zaslání (poštovné) stanovující konečnou sazbu, za kterou bude účtována 1 zásilka, včetně balného a dalších případných položek spojených s tímto úkonem, obsahující předmět servisu zaslaná od dodavatele na adresu objednavatele - tuto částku účastník uvede v návrhu servisní smlouvy</t>
    </r>
    <r>
      <rPr>
        <b/>
        <sz val="11"/>
        <rFont val="Calibri"/>
        <family val="2"/>
        <charset val="238"/>
        <scheme val="minor"/>
      </rPr>
      <t xml:space="preserve"> (článek VI. Cena a platební podmínky s odkazem na přílohu č. 1)</t>
    </r>
  </si>
  <si>
    <t>CELKOVÉ POZÁRUČNÍ SERVISNÍ NÁKLADY - Pravidelné servisní náklady, náklady na případnou další instruktáž  a modelové servisní náklady</t>
  </si>
  <si>
    <t xml:space="preserve">Celková nabídková cena zahrnující náklady na pořízení, pravidelné servisní náklady, náklady na případnou další instruktáž, modelové servisní náklady </t>
  </si>
  <si>
    <r>
      <rPr>
        <b/>
        <sz val="10"/>
        <rFont val="Calibri"/>
        <family val="2"/>
        <charset val="238"/>
        <scheme val="minor"/>
      </rPr>
      <t>Čestné prohlášení osoby oprávněné jednat za dodavatele</t>
    </r>
    <r>
      <rPr>
        <sz val="10"/>
        <rFont val="Calibri"/>
        <family val="2"/>
        <charset val="238"/>
        <scheme val="minor"/>
      </rPr>
      <t xml:space="preserve">
Podpisem tohoto Krycího listu:
a) čestně prohlašuji, že výběrem nabídky, uzavřením smlouvy ani plněním veřejné zakázky nedojde k porušení právních předpisů a rozhodnutí upravujících mezinárodní sankce, kterými jsou Česká republika nebo Zadavatel vázáni a současně čestně prohlašuji, že současně žádný z poddodavatelů podílejících se na realizaci veřejné zakázky nebo osoba, jejichž prostřednictvím dodavatel prokazuje část kvalifikace a hodlá je využít při plnění veřejné zakázky, není subjektem, na který by dopadaly mezinárodní sankce dle právních předpisů a rozhodnutí, kterými jsou Česká republika nebo Zadavatel vázáni (čestné prohlášení se vztahuje k nabytí účinnosti zákona č. 240/2022 Sb., kterým se mění zákon č. 69/2006 Sb., o provádění mezinárodních sankcí, ve znění pozdějších předpisů, a další související zákony včetně zákona č. 134/2016 Sb., o zadávání veřejných zakázek).
Vysvětlivky:
ČP dle písm. a) - čestné prohlášení se vztahuje k nabytí účinnosti zákona č. 240/2022 Sb., kterým se mění zákon č. 69/2006 Sb., o provádění mezinárodních sankcí, ve znění pozdějších předpisů, a další související zákony včetně zákona č. 134/2016 Sb., o zadávání veřejných zakázek. Bližší informace na jaké subjekty mají dané předpisy dopad jsou uvedené v bodu „Ostatní podmínky“ výzvy k podání nabídek.</t>
    </r>
  </si>
  <si>
    <t>Datum:</t>
  </si>
  <si>
    <t>razítko a podpis účastníka</t>
  </si>
  <si>
    <t xml:space="preserve">Celková nabídková cena za 410 kusů nabídnutého přístroje, zařízení </t>
  </si>
  <si>
    <t>Pravidelné servisní náklady - 1 ks regulátoru podtlaku</t>
  </si>
  <si>
    <t xml:space="preserve">Pravidelné servisní náklady - 1 ks průtokoměru kyslíku </t>
  </si>
  <si>
    <r>
      <rPr>
        <vertAlign val="superscript"/>
        <sz val="10"/>
        <color theme="1"/>
        <rFont val="Calibri"/>
        <family val="2"/>
        <charset val="238"/>
        <scheme val="minor"/>
      </rPr>
      <t>1</t>
    </r>
    <r>
      <rPr>
        <sz val="10"/>
        <color theme="1"/>
        <rFont val="Calibri"/>
        <family val="2"/>
        <charset val="238"/>
        <scheme val="minor"/>
      </rPr>
      <t xml:space="preserve"> V případě jiné četnosti periodických BTK než 1 x za rok, musí být tato četnost přepočtena na 1 rok, tzn. V případě četnosti peridocké BTK 1 x za 2 roky, bude tato četnost uvedena 0,5 / rok.</t>
    </r>
  </si>
  <si>
    <r>
      <rPr>
        <vertAlign val="superscript"/>
        <sz val="10"/>
        <color theme="1"/>
        <rFont val="Calibri"/>
        <family val="2"/>
        <charset val="238"/>
        <scheme val="minor"/>
      </rPr>
      <t>2</t>
    </r>
    <r>
      <rPr>
        <sz val="10"/>
        <color theme="1"/>
        <rFont val="Calibri"/>
        <family val="2"/>
        <charset val="238"/>
        <scheme val="minor"/>
      </rPr>
      <t xml:space="preserve"> Zadavatel stanovuje předpokládanou dobu životnosti přístroje, zařízení v délce 8 let</t>
    </r>
  </si>
  <si>
    <r>
      <rPr>
        <vertAlign val="superscript"/>
        <sz val="10"/>
        <color theme="1"/>
        <rFont val="Calibri"/>
        <family val="2"/>
        <charset val="238"/>
        <scheme val="minor"/>
      </rPr>
      <t>3</t>
    </r>
    <r>
      <rPr>
        <sz val="10"/>
        <color theme="1"/>
        <rFont val="Calibri"/>
        <family val="2"/>
        <charset val="238"/>
        <scheme val="minor"/>
      </rPr>
      <t xml:space="preserve">  Pokud se pravidelný servisní zásah (předepsaný výrobcem přístroje, zařízení nebo příslušnými právními předpisy) neprovádí nebo je součástí periodické BTK, tak tuto skutečnost účastník uvede ve své nabídce, krycím listu nabídkové ceny i návrhu servisní smlouvy.</t>
    </r>
  </si>
  <si>
    <r>
      <rPr>
        <vertAlign val="superscript"/>
        <sz val="10"/>
        <color theme="1"/>
        <rFont val="Calibri"/>
        <family val="2"/>
        <charset val="238"/>
        <scheme val="minor"/>
      </rPr>
      <t>4</t>
    </r>
    <r>
      <rPr>
        <sz val="10"/>
        <color theme="1"/>
        <rFont val="Calibri"/>
        <family val="2"/>
        <charset val="238"/>
        <scheme val="minor"/>
      </rPr>
      <t xml:space="preserve">  V případě jiné četnosti pravidelných servisních zásahů než 1 x za rok, musí být tato četnost přepočtena na 1 rok, tzn. V případě četnosti pravidelných servisních zásahů 1 x za 2 roky, bude tato četnost uvedena 0,5 / rok. Pokud se neprovádí nebo je součástí peridodické BTK, účastník uvede 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</si>
</sst>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č&quot;_-;\-* #,##0.00\ &quot;Kč&quot;_-;_-* &quot;-&quot;??\ &quot;Kč&quot;_-;_-@_-"/>
  </numFmts>
  <fonts count="28">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family val="2"/>
      <charset val="238"/>
    </font>
    <font>
      <b/>
      <sz val="26"/>
      <name val="Arial CE"/>
      <family val="2"/>
      <charset val="238"/>
    </font>
    <font>
      <b/>
      <sz val="12"/>
      <name val="Arial MT CE Black"/>
      <family val="2"/>
      <charset val="238"/>
    </font>
    <font>
      <sz val="8"/>
      <name val="Arial CE"/>
      <family val="2"/>
      <charset val="238"/>
    </font>
    <font>
      <sz val="8"/>
      <name val="Arial"/>
      <family val="2"/>
      <charset val="238"/>
    </font>
    <font>
      <b/>
      <sz val="12"/>
      <name val="Arial MT CE Black"/>
      <charset val="238"/>
    </font>
    <font>
      <b/>
      <sz val="14"/>
      <name val="Arial"/>
      <family val="2"/>
    </font>
    <font>
      <b/>
      <sz val="10"/>
      <name val="Arial"/>
      <family val="2"/>
      <charset val="238"/>
    </font>
    <font>
      <b/>
      <sz val="12"/>
      <name val="Arial CE"/>
      <family val="2"/>
      <charset val="238"/>
    </font>
    <font>
      <b/>
      <i/>
      <sz val="11"/>
      <color theme="1"/>
      <name val="Calibri"/>
      <family val="2"/>
      <charset val="238"/>
      <scheme val="minor"/>
    </font>
    <font>
      <b/>
      <i/>
      <sz val="12"/>
      <name val="Arial"/>
      <family val="2"/>
      <charset val="238"/>
    </font>
    <font>
      <b/>
      <vertAlign val="superscript"/>
      <sz val="11"/>
      <color theme="1"/>
      <name val="Calibri"/>
      <family val="2"/>
      <charset val="238"/>
      <scheme val="minor"/>
    </font>
    <font>
      <vertAlign val="superscript"/>
      <sz val="11"/>
      <color theme="1"/>
      <name val="Calibri"/>
      <family val="2"/>
      <charset val="238"/>
      <scheme val="minor"/>
    </font>
    <font>
      <b/>
      <i/>
      <vertAlign val="superscript"/>
      <sz val="11"/>
      <color theme="1"/>
      <name val="Calibri"/>
      <family val="2"/>
      <charset val="238"/>
      <scheme val="minor"/>
    </font>
    <font>
      <sz val="14"/>
      <color theme="1"/>
      <name val="Calibri"/>
      <family val="2"/>
      <charset val="238"/>
      <scheme val="minor"/>
    </font>
    <font>
      <b/>
      <sz val="16"/>
      <name val="Arial"/>
      <family val="2"/>
    </font>
    <font>
      <b/>
      <sz val="12"/>
      <color theme="1"/>
      <name val="Calibri"/>
      <family val="2"/>
      <charset val="238"/>
      <scheme val="minor"/>
    </font>
    <font>
      <b/>
      <sz val="9"/>
      <name val="Arial"/>
      <family val="2"/>
      <charset val="238"/>
    </font>
    <font>
      <b/>
      <sz val="14"/>
      <color theme="1"/>
      <name val="Calibri"/>
      <family val="2"/>
      <charset val="238"/>
      <scheme val="minor"/>
    </font>
    <font>
      <b/>
      <sz val="16"/>
      <color theme="1"/>
      <name val="Calibri"/>
      <family val="2"/>
      <charset val="238"/>
      <scheme val="minor"/>
    </font>
    <font>
      <b/>
      <sz val="11"/>
      <name val="Calibri"/>
      <family val="2"/>
      <charset val="238"/>
      <scheme val="minor"/>
    </font>
    <font>
      <sz val="10"/>
      <name val="Calibri"/>
      <family val="2"/>
      <charset val="238"/>
      <scheme val="minor"/>
    </font>
    <font>
      <b/>
      <sz val="10"/>
      <name val="Calibri"/>
      <family val="2"/>
      <charset val="238"/>
      <scheme val="minor"/>
    </font>
    <font>
      <sz val="10"/>
      <color theme="1"/>
      <name val="Calibri"/>
      <family val="2"/>
      <charset val="238"/>
      <scheme val="minor"/>
    </font>
    <font>
      <vertAlign val="superscript"/>
      <sz val="10"/>
      <color theme="1"/>
      <name val="Calibri"/>
      <family val="2"/>
      <charset val="238"/>
      <scheme val="minor"/>
    </font>
  </fonts>
  <fills count="9">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0" tint="-0.249977111117893"/>
        <bgColor indexed="64"/>
      </patternFill>
    </fill>
    <fill>
      <patternFill patternType="solid">
        <fgColor rgb="FF92D050"/>
        <bgColor indexed="64"/>
      </patternFill>
    </fill>
    <fill>
      <patternFill patternType="solid">
        <fgColor theme="3" tint="0.79998168889431442"/>
        <bgColor indexed="64"/>
      </patternFill>
    </fill>
  </fills>
  <borders count="31">
    <border>
      <left/>
      <right/>
      <top/>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right/>
      <top style="thick">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
      <left style="thin">
        <color indexed="64"/>
      </left>
      <right/>
      <top style="thin">
        <color indexed="64"/>
      </top>
      <bottom style="thin">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3" fillId="0" borderId="0"/>
  </cellStyleXfs>
  <cellXfs count="121">
    <xf numFmtId="0" fontId="0" fillId="0" borderId="0" xfId="0"/>
    <xf numFmtId="0" fontId="3" fillId="0" borderId="3" xfId="2" applyBorder="1" applyAlignment="1">
      <alignment vertical="center"/>
    </xf>
    <xf numFmtId="0" fontId="3" fillId="0" borderId="4" xfId="2" applyBorder="1" applyAlignment="1">
      <alignment vertical="center"/>
    </xf>
    <xf numFmtId="0" fontId="0" fillId="0" borderId="0" xfId="0" applyAlignment="1">
      <alignment vertical="center"/>
    </xf>
    <xf numFmtId="0" fontId="9" fillId="0" borderId="7" xfId="2" applyFont="1" applyBorder="1" applyAlignment="1">
      <alignment horizontal="center" vertical="center" wrapText="1"/>
    </xf>
    <xf numFmtId="0" fontId="9" fillId="0" borderId="0" xfId="2" applyFont="1" applyBorder="1" applyAlignment="1">
      <alignment horizontal="center" vertical="center" wrapText="1"/>
    </xf>
    <xf numFmtId="0" fontId="9" fillId="0" borderId="6" xfId="2" applyFont="1" applyBorder="1" applyAlignment="1">
      <alignment horizontal="center" vertical="center" wrapText="1"/>
    </xf>
    <xf numFmtId="0" fontId="8" fillId="0" borderId="7" xfId="2" applyFont="1" applyBorder="1" applyAlignment="1">
      <alignment vertical="center"/>
    </xf>
    <xf numFmtId="0" fontId="3" fillId="0" borderId="0" xfId="2" applyBorder="1" applyAlignment="1">
      <alignment vertical="center"/>
    </xf>
    <xf numFmtId="0" fontId="5" fillId="0" borderId="7" xfId="2" applyFont="1" applyBorder="1" applyAlignment="1">
      <alignment vertical="center"/>
    </xf>
    <xf numFmtId="0" fontId="6" fillId="0" borderId="7" xfId="2" applyFont="1" applyBorder="1" applyAlignment="1">
      <alignment vertical="center"/>
    </xf>
    <xf numFmtId="0" fontId="6" fillId="0" borderId="0" xfId="2" applyFont="1" applyBorder="1" applyAlignment="1">
      <alignment vertical="center"/>
    </xf>
    <xf numFmtId="0" fontId="7" fillId="0" borderId="0" xfId="2" applyFont="1" applyBorder="1" applyAlignment="1">
      <alignment vertical="center"/>
    </xf>
    <xf numFmtId="0" fontId="0" fillId="0" borderId="0" xfId="0" applyFill="1" applyAlignment="1">
      <alignment vertical="center"/>
    </xf>
    <xf numFmtId="0" fontId="17" fillId="0" borderId="0" xfId="0" applyFont="1" applyAlignment="1">
      <alignment vertical="center"/>
    </xf>
    <xf numFmtId="0" fontId="10" fillId="0" borderId="0" xfId="2" applyFont="1" applyBorder="1" applyAlignment="1">
      <alignment horizontal="left" vertical="center"/>
    </xf>
    <xf numFmtId="0" fontId="10" fillId="0" borderId="6" xfId="2" applyFont="1" applyBorder="1" applyAlignment="1">
      <alignment vertical="center"/>
    </xf>
    <xf numFmtId="0" fontId="10" fillId="0" borderId="0" xfId="2" applyFont="1" applyBorder="1" applyAlignment="1">
      <alignment vertical="center"/>
    </xf>
    <xf numFmtId="0" fontId="2" fillId="0" borderId="0" xfId="0" applyFont="1" applyAlignment="1">
      <alignment vertical="center"/>
    </xf>
    <xf numFmtId="0" fontId="2" fillId="4" borderId="16" xfId="0" applyFont="1" applyFill="1" applyBorder="1" applyAlignment="1">
      <alignment vertical="center"/>
    </xf>
    <xf numFmtId="0" fontId="4" fillId="0" borderId="0" xfId="2" applyFont="1" applyBorder="1" applyAlignment="1">
      <alignment horizontal="center" vertical="center"/>
    </xf>
    <xf numFmtId="0" fontId="4" fillId="0" borderId="6" xfId="2" applyFont="1" applyBorder="1" applyAlignment="1">
      <alignment horizontal="center" vertical="center"/>
    </xf>
    <xf numFmtId="0" fontId="1" fillId="0" borderId="0" xfId="0" applyFont="1" applyAlignment="1">
      <alignment vertical="center"/>
    </xf>
    <xf numFmtId="0" fontId="3" fillId="0" borderId="11" xfId="0" applyFont="1" applyBorder="1" applyAlignment="1">
      <alignment vertical="center"/>
    </xf>
    <xf numFmtId="0" fontId="0" fillId="0" borderId="11" xfId="0" applyBorder="1" applyAlignment="1">
      <alignment vertical="center"/>
    </xf>
    <xf numFmtId="0" fontId="2" fillId="0" borderId="16" xfId="0" applyFont="1" applyBorder="1" applyAlignment="1">
      <alignment horizontal="center" vertical="center"/>
    </xf>
    <xf numFmtId="0" fontId="0" fillId="0" borderId="7" xfId="0" applyBorder="1" applyAlignment="1">
      <alignment vertical="center"/>
    </xf>
    <xf numFmtId="0" fontId="0" fillId="0" borderId="0" xfId="0" applyBorder="1" applyAlignment="1">
      <alignment vertical="center"/>
    </xf>
    <xf numFmtId="0" fontId="2" fillId="0" borderId="0" xfId="0" applyFont="1" applyBorder="1" applyAlignment="1">
      <alignment vertical="center"/>
    </xf>
    <xf numFmtId="0" fontId="2" fillId="0" borderId="6" xfId="0" applyFont="1" applyBorder="1" applyAlignment="1">
      <alignment vertical="center"/>
    </xf>
    <xf numFmtId="0" fontId="15" fillId="0" borderId="7" xfId="0" applyFont="1" applyBorder="1" applyAlignment="1">
      <alignment vertical="center"/>
    </xf>
    <xf numFmtId="0" fontId="6" fillId="4" borderId="30" xfId="2" applyFont="1" applyFill="1" applyBorder="1" applyAlignment="1">
      <alignment vertical="center"/>
    </xf>
    <xf numFmtId="44" fontId="2" fillId="4" borderId="16" xfId="1" applyFont="1" applyFill="1" applyBorder="1" applyAlignment="1">
      <alignment horizontal="center" vertical="center"/>
    </xf>
    <xf numFmtId="0" fontId="3" fillId="4" borderId="9" xfId="2" applyFill="1" applyBorder="1" applyAlignment="1">
      <alignment vertical="center"/>
    </xf>
    <xf numFmtId="0" fontId="3" fillId="4" borderId="1" xfId="2" applyFill="1" applyBorder="1" applyAlignment="1">
      <alignment vertical="center"/>
    </xf>
    <xf numFmtId="0" fontId="3" fillId="4" borderId="8" xfId="2" applyFill="1" applyBorder="1" applyAlignment="1">
      <alignment vertical="center"/>
    </xf>
    <xf numFmtId="0" fontId="6" fillId="0" borderId="10" xfId="2" applyFont="1" applyBorder="1" applyAlignment="1">
      <alignment vertical="center"/>
    </xf>
    <xf numFmtId="0" fontId="3" fillId="0" borderId="2" xfId="2" applyBorder="1" applyAlignment="1">
      <alignment vertical="center"/>
    </xf>
    <xf numFmtId="0" fontId="6" fillId="0" borderId="2" xfId="2" applyFont="1" applyBorder="1" applyAlignment="1">
      <alignment vertical="center"/>
    </xf>
    <xf numFmtId="0" fontId="3" fillId="4" borderId="12" xfId="2" applyFill="1" applyBorder="1" applyAlignment="1">
      <alignment vertical="center"/>
    </xf>
    <xf numFmtId="0" fontId="3" fillId="4" borderId="11" xfId="2" applyFill="1" applyBorder="1" applyAlignment="1">
      <alignment vertical="center"/>
    </xf>
    <xf numFmtId="0" fontId="3" fillId="4" borderId="13" xfId="2" applyFill="1" applyBorder="1" applyAlignment="1">
      <alignment vertical="center"/>
    </xf>
    <xf numFmtId="0" fontId="3" fillId="4" borderId="14" xfId="2" applyFill="1" applyBorder="1" applyAlignment="1">
      <alignment vertical="center"/>
    </xf>
    <xf numFmtId="0" fontId="13" fillId="3" borderId="25" xfId="2" applyFont="1" applyFill="1" applyBorder="1" applyAlignment="1">
      <alignment horizontal="center" vertical="center"/>
    </xf>
    <xf numFmtId="0" fontId="13" fillId="3" borderId="18" xfId="2" applyFont="1" applyFill="1" applyBorder="1" applyAlignment="1">
      <alignment horizontal="center" vertical="center"/>
    </xf>
    <xf numFmtId="0" fontId="13" fillId="3" borderId="26" xfId="2" applyFont="1" applyFill="1" applyBorder="1" applyAlignment="1">
      <alignment horizontal="center" vertical="center"/>
    </xf>
    <xf numFmtId="0" fontId="3" fillId="0" borderId="16" xfId="2" applyBorder="1" applyAlignment="1">
      <alignment horizontal="center" vertical="center"/>
    </xf>
    <xf numFmtId="44" fontId="2" fillId="4" borderId="19" xfId="1" applyFont="1" applyFill="1" applyBorder="1" applyAlignment="1">
      <alignment horizontal="center" vertical="center"/>
    </xf>
    <xf numFmtId="44" fontId="2" fillId="4" borderId="20" xfId="1" applyFont="1" applyFill="1" applyBorder="1" applyAlignment="1">
      <alignment horizontal="center" vertical="center"/>
    </xf>
    <xf numFmtId="0" fontId="10" fillId="3" borderId="16" xfId="2" applyFont="1" applyFill="1" applyBorder="1" applyAlignment="1">
      <alignment horizontal="center" vertical="center"/>
    </xf>
    <xf numFmtId="44" fontId="10" fillId="4" borderId="19" xfId="1" applyFont="1" applyFill="1" applyBorder="1" applyAlignment="1">
      <alignment horizontal="center" vertical="center"/>
    </xf>
    <xf numFmtId="44" fontId="10" fillId="4" borderId="20" xfId="1" applyFont="1" applyFill="1" applyBorder="1" applyAlignment="1">
      <alignment horizontal="center" vertical="center"/>
    </xf>
    <xf numFmtId="0" fontId="2" fillId="0" borderId="19" xfId="0" applyFont="1" applyFill="1" applyBorder="1" applyAlignment="1">
      <alignment horizontal="left" vertical="center"/>
    </xf>
    <xf numFmtId="0" fontId="2" fillId="0" borderId="15" xfId="0" applyFont="1" applyFill="1" applyBorder="1" applyAlignment="1">
      <alignment horizontal="left" vertical="center"/>
    </xf>
    <xf numFmtId="0" fontId="2" fillId="0" borderId="20" xfId="0" applyFont="1" applyFill="1" applyBorder="1" applyAlignment="1">
      <alignment horizontal="left" vertical="center"/>
    </xf>
    <xf numFmtId="44" fontId="2" fillId="0" borderId="16" xfId="1" applyFont="1" applyFill="1" applyBorder="1" applyAlignment="1">
      <alignment horizontal="center" vertical="center"/>
    </xf>
    <xf numFmtId="44" fontId="10" fillId="4" borderId="16" xfId="1" applyFont="1" applyFill="1" applyBorder="1" applyAlignment="1">
      <alignment horizontal="center" vertical="center"/>
    </xf>
    <xf numFmtId="0" fontId="0" fillId="3" borderId="16" xfId="0" applyFill="1" applyBorder="1" applyAlignment="1">
      <alignment horizontal="center" vertical="center"/>
    </xf>
    <xf numFmtId="0" fontId="13" fillId="3" borderId="19" xfId="2" applyFont="1" applyFill="1" applyBorder="1" applyAlignment="1">
      <alignment horizontal="center" vertical="center"/>
    </xf>
    <xf numFmtId="0" fontId="13" fillId="3" borderId="15" xfId="2" applyFont="1" applyFill="1" applyBorder="1" applyAlignment="1">
      <alignment horizontal="center" vertical="center"/>
    </xf>
    <xf numFmtId="0" fontId="13" fillId="3" borderId="20" xfId="2" applyFont="1" applyFill="1" applyBorder="1" applyAlignment="1">
      <alignment horizontal="center" vertical="center"/>
    </xf>
    <xf numFmtId="0" fontId="20" fillId="0" borderId="4" xfId="2" applyFont="1" applyBorder="1" applyAlignment="1">
      <alignment vertical="center"/>
    </xf>
    <xf numFmtId="0" fontId="0" fillId="0" borderId="5" xfId="0" applyBorder="1" applyAlignment="1">
      <alignment vertical="center"/>
    </xf>
    <xf numFmtId="44" fontId="10" fillId="0" borderId="19" xfId="2" applyNumberFormat="1" applyFont="1" applyFill="1" applyBorder="1" applyAlignment="1">
      <alignment horizontal="center" vertical="center"/>
    </xf>
    <xf numFmtId="0" fontId="0" fillId="0" borderId="20" xfId="0" applyBorder="1" applyAlignment="1">
      <alignment horizontal="center" vertical="center"/>
    </xf>
    <xf numFmtId="0" fontId="2" fillId="0" borderId="16" xfId="0" applyFont="1" applyFill="1" applyBorder="1" applyAlignment="1">
      <alignment horizontal="left" vertical="center" wrapText="1"/>
    </xf>
    <xf numFmtId="0" fontId="0" fillId="0" borderId="16" xfId="0" applyBorder="1" applyAlignment="1">
      <alignment horizontal="center" vertical="center"/>
    </xf>
    <xf numFmtId="0" fontId="2" fillId="0" borderId="16" xfId="0" applyFont="1" applyBorder="1" applyAlignment="1">
      <alignment horizontal="left" vertical="center" wrapText="1"/>
    </xf>
    <xf numFmtId="0" fontId="2" fillId="0" borderId="16" xfId="0" applyFont="1" applyBorder="1" applyAlignment="1">
      <alignment horizontal="left" vertical="center"/>
    </xf>
    <xf numFmtId="0" fontId="2" fillId="2" borderId="16" xfId="0" applyFont="1" applyFill="1" applyBorder="1" applyAlignment="1">
      <alignment horizontal="left" vertical="center" wrapText="1"/>
    </xf>
    <xf numFmtId="0" fontId="2" fillId="7" borderId="16" xfId="0" applyFont="1" applyFill="1" applyBorder="1" applyAlignment="1">
      <alignment horizontal="left" vertical="center" wrapText="1"/>
    </xf>
    <xf numFmtId="0" fontId="4" fillId="0" borderId="7" xfId="2" applyFont="1" applyBorder="1" applyAlignment="1">
      <alignment horizontal="center" vertical="center"/>
    </xf>
    <xf numFmtId="0" fontId="4" fillId="0" borderId="0" xfId="2" applyFont="1" applyBorder="1" applyAlignment="1">
      <alignment horizontal="center" vertical="center"/>
    </xf>
    <xf numFmtId="0" fontId="4" fillId="0" borderId="6" xfId="2" applyFont="1" applyBorder="1" applyAlignment="1">
      <alignment horizontal="center" vertical="center"/>
    </xf>
    <xf numFmtId="0" fontId="11" fillId="0" borderId="7" xfId="2" applyFont="1" applyBorder="1" applyAlignment="1">
      <alignment horizontal="left" vertical="center"/>
    </xf>
    <xf numFmtId="0" fontId="11" fillId="0" borderId="0" xfId="2" applyFont="1" applyBorder="1" applyAlignment="1">
      <alignment horizontal="left" vertical="center"/>
    </xf>
    <xf numFmtId="0" fontId="18" fillId="0" borderId="7" xfId="2" applyFont="1" applyBorder="1" applyAlignment="1">
      <alignment horizontal="center" vertical="center" wrapText="1"/>
    </xf>
    <xf numFmtId="0" fontId="18" fillId="0" borderId="0" xfId="2" applyFont="1" applyBorder="1" applyAlignment="1">
      <alignment horizontal="center" vertical="center" wrapText="1"/>
    </xf>
    <xf numFmtId="0" fontId="18" fillId="0" borderId="6" xfId="2" applyFont="1" applyBorder="1" applyAlignment="1">
      <alignment horizontal="center" vertical="center" wrapText="1"/>
    </xf>
    <xf numFmtId="0" fontId="6" fillId="4" borderId="24" xfId="2" applyFont="1" applyFill="1" applyBorder="1" applyAlignment="1">
      <alignment horizontal="left" vertical="center"/>
    </xf>
    <xf numFmtId="0" fontId="6" fillId="4" borderId="1" xfId="2" applyFont="1" applyFill="1" applyBorder="1" applyAlignment="1">
      <alignment horizontal="left" vertical="center"/>
    </xf>
    <xf numFmtId="0" fontId="6" fillId="4" borderId="8" xfId="2" applyFont="1" applyFill="1" applyBorder="1" applyAlignment="1">
      <alignment horizontal="left" vertical="center"/>
    </xf>
    <xf numFmtId="0" fontId="3" fillId="4" borderId="21" xfId="2" applyFill="1" applyBorder="1" applyAlignment="1">
      <alignment horizontal="left" vertical="center"/>
    </xf>
    <xf numFmtId="0" fontId="3" fillId="4" borderId="22" xfId="2" applyFill="1" applyBorder="1" applyAlignment="1">
      <alignment horizontal="left" vertical="center"/>
    </xf>
    <xf numFmtId="0" fontId="3" fillId="4" borderId="23" xfId="2" applyFill="1" applyBorder="1" applyAlignment="1">
      <alignment horizontal="left" vertical="center"/>
    </xf>
    <xf numFmtId="0" fontId="21" fillId="3" borderId="19" xfId="0" applyFont="1" applyFill="1" applyBorder="1" applyAlignment="1">
      <alignment horizontal="left" vertical="center"/>
    </xf>
    <xf numFmtId="0" fontId="21" fillId="3" borderId="15" xfId="0" applyFont="1" applyFill="1" applyBorder="1" applyAlignment="1">
      <alignment horizontal="left" vertical="center"/>
    </xf>
    <xf numFmtId="0" fontId="21" fillId="3" borderId="20" xfId="0" applyFont="1" applyFill="1" applyBorder="1" applyAlignment="1">
      <alignment horizontal="left" vertical="center"/>
    </xf>
    <xf numFmtId="44" fontId="2" fillId="0" borderId="19" xfId="1" applyFont="1" applyFill="1" applyBorder="1" applyAlignment="1">
      <alignment horizontal="center" vertical="center"/>
    </xf>
    <xf numFmtId="44" fontId="2" fillId="0" borderId="20" xfId="1" applyFont="1" applyFill="1" applyBorder="1" applyAlignment="1">
      <alignment horizontal="center" vertical="center"/>
    </xf>
    <xf numFmtId="0" fontId="22" fillId="4" borderId="7" xfId="0" applyFont="1" applyFill="1" applyBorder="1" applyAlignment="1">
      <alignment horizontal="center" vertical="center"/>
    </xf>
    <xf numFmtId="0" fontId="22" fillId="4" borderId="0" xfId="0" applyFont="1" applyFill="1" applyBorder="1" applyAlignment="1">
      <alignment horizontal="center" vertical="center"/>
    </xf>
    <xf numFmtId="0" fontId="22" fillId="4" borderId="6" xfId="0" applyFont="1" applyFill="1" applyBorder="1" applyAlignment="1">
      <alignment horizontal="center" vertical="center"/>
    </xf>
    <xf numFmtId="0" fontId="21" fillId="6" borderId="16" xfId="0" applyFont="1" applyFill="1" applyBorder="1" applyAlignment="1">
      <alignment horizontal="left" vertical="center" wrapText="1"/>
    </xf>
    <xf numFmtId="0" fontId="2" fillId="5" borderId="16" xfId="0" applyFont="1" applyFill="1" applyBorder="1" applyAlignment="1">
      <alignment horizontal="left" vertical="center" wrapText="1"/>
    </xf>
    <xf numFmtId="0" fontId="26" fillId="0" borderId="7" xfId="0" applyFont="1" applyBorder="1" applyAlignment="1">
      <alignment horizontal="left" vertical="center"/>
    </xf>
    <xf numFmtId="0" fontId="26" fillId="0" borderId="0" xfId="0" applyFont="1" applyBorder="1" applyAlignment="1">
      <alignment horizontal="left" vertical="center"/>
    </xf>
    <xf numFmtId="0" fontId="26" fillId="0" borderId="6" xfId="0" applyFont="1" applyBorder="1" applyAlignment="1">
      <alignment horizontal="left" vertical="center"/>
    </xf>
    <xf numFmtId="0" fontId="19" fillId="0" borderId="17" xfId="0" applyFont="1" applyBorder="1" applyAlignment="1">
      <alignment horizontal="left" vertical="center" wrapText="1"/>
    </xf>
    <xf numFmtId="44" fontId="2" fillId="0" borderId="17" xfId="1" applyFont="1" applyFill="1" applyBorder="1" applyAlignment="1">
      <alignment horizontal="center" vertical="center"/>
    </xf>
    <xf numFmtId="0" fontId="19" fillId="8" borderId="19" xfId="0" applyFont="1" applyFill="1" applyBorder="1" applyAlignment="1">
      <alignment horizontal="left" vertical="center" wrapText="1"/>
    </xf>
    <xf numFmtId="0" fontId="19" fillId="8" borderId="15" xfId="0" applyFont="1" applyFill="1" applyBorder="1" applyAlignment="1">
      <alignment horizontal="left" vertical="center" wrapText="1"/>
    </xf>
    <xf numFmtId="0" fontId="19" fillId="8" borderId="20" xfId="0" applyFont="1" applyFill="1" applyBorder="1" applyAlignment="1">
      <alignment horizontal="left" vertical="center" wrapText="1"/>
    </xf>
    <xf numFmtId="0" fontId="24" fillId="0" borderId="27" xfId="0" applyFont="1" applyFill="1" applyBorder="1" applyAlignment="1">
      <alignment horizontal="left" vertical="center" wrapText="1"/>
    </xf>
    <xf numFmtId="0" fontId="24" fillId="0" borderId="28" xfId="0" applyFont="1" applyFill="1" applyBorder="1" applyAlignment="1">
      <alignment horizontal="left" vertical="center" wrapText="1"/>
    </xf>
    <xf numFmtId="0" fontId="24" fillId="0" borderId="29" xfId="0" applyFont="1" applyFill="1" applyBorder="1" applyAlignment="1">
      <alignment horizontal="left" vertical="center" wrapText="1"/>
    </xf>
    <xf numFmtId="0" fontId="26" fillId="0" borderId="7" xfId="0" applyFont="1" applyBorder="1" applyAlignment="1">
      <alignment horizontal="left" vertical="center" wrapText="1"/>
    </xf>
    <xf numFmtId="0" fontId="26" fillId="0" borderId="0" xfId="0" applyFont="1" applyBorder="1" applyAlignment="1">
      <alignment horizontal="left" vertical="center" wrapText="1"/>
    </xf>
    <xf numFmtId="0" fontId="26" fillId="0" borderId="6" xfId="0" applyFont="1" applyBorder="1" applyAlignment="1">
      <alignment horizontal="left" vertical="center" wrapText="1"/>
    </xf>
    <xf numFmtId="0" fontId="0" fillId="7" borderId="7" xfId="0" applyFill="1" applyBorder="1" applyAlignment="1">
      <alignment horizontal="left" vertical="center" wrapText="1"/>
    </xf>
    <xf numFmtId="0" fontId="0" fillId="7" borderId="0" xfId="0" applyFill="1" applyBorder="1" applyAlignment="1">
      <alignment horizontal="left" vertical="center" wrapText="1"/>
    </xf>
    <xf numFmtId="0" fontId="0" fillId="7" borderId="6" xfId="0" applyFill="1" applyBorder="1" applyAlignment="1">
      <alignment horizontal="left" vertical="center" wrapText="1"/>
    </xf>
    <xf numFmtId="0" fontId="0" fillId="6" borderId="7" xfId="0" applyFill="1" applyBorder="1" applyAlignment="1">
      <alignment horizontal="center" vertical="center"/>
    </xf>
    <xf numFmtId="0" fontId="0" fillId="6" borderId="0" xfId="0" applyFill="1" applyBorder="1" applyAlignment="1">
      <alignment horizontal="center" vertical="center"/>
    </xf>
    <xf numFmtId="0" fontId="0" fillId="6" borderId="6" xfId="0" applyFill="1" applyBorder="1" applyAlignment="1">
      <alignment horizontal="center" vertical="center"/>
    </xf>
    <xf numFmtId="0" fontId="0" fillId="2" borderId="7" xfId="0" applyFill="1" applyBorder="1" applyAlignment="1">
      <alignment horizontal="left" vertical="center" wrapText="1"/>
    </xf>
    <xf numFmtId="0" fontId="0" fillId="2" borderId="0" xfId="0" applyFill="1" applyBorder="1" applyAlignment="1">
      <alignment horizontal="left" vertical="center" wrapText="1"/>
    </xf>
    <xf numFmtId="0" fontId="0" fillId="2" borderId="6" xfId="0" applyFill="1" applyBorder="1" applyAlignment="1">
      <alignment horizontal="left" vertical="center" wrapText="1"/>
    </xf>
    <xf numFmtId="0" fontId="0" fillId="5" borderId="7" xfId="0" applyFill="1" applyBorder="1" applyAlignment="1">
      <alignment horizontal="left" vertical="center" wrapText="1"/>
    </xf>
    <xf numFmtId="0" fontId="0" fillId="5" borderId="0" xfId="0" applyFill="1" applyBorder="1" applyAlignment="1">
      <alignment horizontal="left" vertical="center" wrapText="1"/>
    </xf>
    <xf numFmtId="0" fontId="0" fillId="5" borderId="6" xfId="0" applyFill="1" applyBorder="1" applyAlignment="1">
      <alignment horizontal="left" vertical="center" wrapText="1"/>
    </xf>
  </cellXfs>
  <cellStyles count="3">
    <cellStyle name="Měna" xfId="1" builtinId="4"/>
    <cellStyle name="Normální" xfId="0" builtinId="0"/>
    <cellStyle name="normální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30"/>
  <sheetViews>
    <sheetView tabSelected="1" topLeftCell="A76" zoomScale="80" zoomScaleNormal="80" workbookViewId="0">
      <selection activeCell="S38" sqref="S38"/>
    </sheetView>
  </sheetViews>
  <sheetFormatPr defaultRowHeight="15"/>
  <cols>
    <col min="1" max="4" width="25.140625" style="3" customWidth="1"/>
    <col min="5" max="5" width="9.140625" style="3"/>
    <col min="6" max="6" width="10.28515625" style="3" customWidth="1"/>
    <col min="7" max="8" width="9.140625" style="3"/>
    <col min="9" max="10" width="9.140625" style="18"/>
    <col min="11" max="11" width="13.28515625" style="3" customWidth="1"/>
    <col min="12" max="16384" width="9.140625" style="3"/>
  </cols>
  <sheetData>
    <row r="1" spans="1:10">
      <c r="A1" s="1"/>
      <c r="B1" s="2"/>
      <c r="C1" s="2"/>
      <c r="D1" s="2"/>
      <c r="E1" s="2"/>
      <c r="F1" s="2"/>
      <c r="G1" s="2"/>
      <c r="H1" s="2"/>
      <c r="I1" s="61" t="s">
        <v>19</v>
      </c>
      <c r="J1" s="62"/>
    </row>
    <row r="2" spans="1:10" ht="33.75">
      <c r="A2" s="71" t="s">
        <v>0</v>
      </c>
      <c r="B2" s="72"/>
      <c r="C2" s="72"/>
      <c r="D2" s="72"/>
      <c r="E2" s="72"/>
      <c r="F2" s="72"/>
      <c r="G2" s="72"/>
      <c r="H2" s="72"/>
      <c r="I2" s="72"/>
      <c r="J2" s="73"/>
    </row>
    <row r="3" spans="1:10" ht="27" customHeight="1">
      <c r="A3" s="74" t="s">
        <v>1</v>
      </c>
      <c r="B3" s="75"/>
      <c r="C3" s="75"/>
      <c r="D3" s="20"/>
      <c r="E3" s="20"/>
      <c r="F3" s="20"/>
      <c r="G3" s="20"/>
      <c r="H3" s="20"/>
      <c r="I3" s="20"/>
      <c r="J3" s="21"/>
    </row>
    <row r="4" spans="1:10" ht="48" customHeight="1">
      <c r="A4" s="76" t="s">
        <v>46</v>
      </c>
      <c r="B4" s="77"/>
      <c r="C4" s="77"/>
      <c r="D4" s="77"/>
      <c r="E4" s="77"/>
      <c r="F4" s="77"/>
      <c r="G4" s="77"/>
      <c r="H4" s="77"/>
      <c r="I4" s="77"/>
      <c r="J4" s="78"/>
    </row>
    <row r="5" spans="1:10" ht="18">
      <c r="A5" s="4"/>
      <c r="B5" s="5"/>
      <c r="C5" s="5"/>
      <c r="D5" s="5"/>
      <c r="E5" s="5"/>
      <c r="F5" s="5"/>
      <c r="G5" s="5"/>
      <c r="H5" s="5"/>
      <c r="I5" s="5"/>
      <c r="J5" s="6"/>
    </row>
    <row r="6" spans="1:10" ht="15.75">
      <c r="A6" s="7" t="s">
        <v>29</v>
      </c>
      <c r="B6" s="8"/>
      <c r="C6" s="8"/>
      <c r="D6" s="8"/>
      <c r="E6" s="8"/>
      <c r="F6" s="8"/>
      <c r="G6" s="8"/>
      <c r="H6" s="8"/>
      <c r="I6" s="15"/>
      <c r="J6" s="16"/>
    </row>
    <row r="7" spans="1:10" ht="15.75">
      <c r="A7" s="9" t="s">
        <v>26</v>
      </c>
      <c r="B7" s="8"/>
      <c r="C7" s="8"/>
      <c r="D7" s="8"/>
      <c r="E7" s="8"/>
      <c r="F7" s="8"/>
      <c r="G7" s="8"/>
      <c r="H7" s="8"/>
      <c r="I7" s="17"/>
      <c r="J7" s="16"/>
    </row>
    <row r="8" spans="1:10">
      <c r="A8" s="10" t="s">
        <v>2</v>
      </c>
      <c r="B8" s="8"/>
      <c r="C8" s="8"/>
      <c r="D8" s="8"/>
      <c r="E8" s="8"/>
      <c r="F8" s="8"/>
      <c r="G8" s="8"/>
      <c r="H8" s="8"/>
      <c r="I8" s="17"/>
      <c r="J8" s="16"/>
    </row>
    <row r="9" spans="1:10">
      <c r="A9" s="33"/>
      <c r="B9" s="34"/>
      <c r="C9" s="34"/>
      <c r="D9" s="34"/>
      <c r="E9" s="34"/>
      <c r="F9" s="34"/>
      <c r="G9" s="34"/>
      <c r="H9" s="34"/>
      <c r="I9" s="34"/>
      <c r="J9" s="35"/>
    </row>
    <row r="10" spans="1:10">
      <c r="A10" s="10" t="s">
        <v>3</v>
      </c>
      <c r="B10" s="8"/>
      <c r="C10" s="8"/>
      <c r="D10" s="8"/>
      <c r="E10" s="8"/>
      <c r="F10" s="8"/>
      <c r="G10" s="8"/>
      <c r="H10" s="8"/>
      <c r="I10" s="17"/>
      <c r="J10" s="16"/>
    </row>
    <row r="11" spans="1:10">
      <c r="A11" s="33"/>
      <c r="B11" s="34"/>
      <c r="C11" s="34"/>
      <c r="D11" s="34"/>
      <c r="E11" s="34"/>
      <c r="F11" s="34"/>
      <c r="G11" s="34"/>
      <c r="H11" s="34"/>
      <c r="I11" s="34"/>
      <c r="J11" s="35"/>
    </row>
    <row r="12" spans="1:10">
      <c r="A12" s="10" t="s">
        <v>4</v>
      </c>
      <c r="B12" s="31"/>
      <c r="C12" s="8"/>
      <c r="D12" s="11"/>
      <c r="E12" s="8"/>
      <c r="F12" s="12" t="s">
        <v>5</v>
      </c>
      <c r="G12" s="79"/>
      <c r="H12" s="80"/>
      <c r="I12" s="80"/>
      <c r="J12" s="81"/>
    </row>
    <row r="13" spans="1:10">
      <c r="A13" s="10" t="s">
        <v>6</v>
      </c>
      <c r="B13" s="8"/>
      <c r="C13" s="8"/>
      <c r="D13" s="8"/>
      <c r="E13" s="8"/>
      <c r="F13" s="8"/>
      <c r="G13" s="8"/>
      <c r="H13" s="8"/>
      <c r="I13" s="17"/>
      <c r="J13" s="16"/>
    </row>
    <row r="14" spans="1:10">
      <c r="A14" s="33"/>
      <c r="B14" s="34"/>
      <c r="C14" s="34"/>
      <c r="D14" s="34"/>
      <c r="E14" s="34"/>
      <c r="F14" s="34"/>
      <c r="G14" s="34"/>
      <c r="H14" s="34"/>
      <c r="I14" s="34"/>
      <c r="J14" s="35"/>
    </row>
    <row r="15" spans="1:10">
      <c r="A15" s="36" t="s">
        <v>7</v>
      </c>
      <c r="B15" s="37"/>
      <c r="C15" s="37"/>
      <c r="D15" s="11" t="s">
        <v>8</v>
      </c>
      <c r="E15" s="8"/>
      <c r="F15" s="8"/>
      <c r="G15" s="38" t="s">
        <v>9</v>
      </c>
      <c r="H15" s="37"/>
      <c r="I15" s="37"/>
      <c r="J15" s="16"/>
    </row>
    <row r="16" spans="1:10" ht="15.75" thickBot="1">
      <c r="A16" s="39"/>
      <c r="B16" s="40"/>
      <c r="C16" s="40"/>
      <c r="D16" s="41"/>
      <c r="E16" s="40"/>
      <c r="F16" s="42"/>
      <c r="G16" s="82"/>
      <c r="H16" s="83"/>
      <c r="I16" s="83"/>
      <c r="J16" s="84"/>
    </row>
    <row r="17" spans="1:10" ht="21.75" customHeight="1" thickTop="1" thickBot="1">
      <c r="A17" s="43" t="s">
        <v>28</v>
      </c>
      <c r="B17" s="44"/>
      <c r="C17" s="44"/>
      <c r="D17" s="44"/>
      <c r="E17" s="44"/>
      <c r="F17" s="44"/>
      <c r="G17" s="44"/>
      <c r="H17" s="44"/>
      <c r="I17" s="44"/>
      <c r="J17" s="45"/>
    </row>
    <row r="18" spans="1:10" ht="15.75" thickBot="1">
      <c r="A18" s="46"/>
      <c r="B18" s="46"/>
      <c r="C18" s="46"/>
      <c r="D18" s="46"/>
      <c r="E18" s="49" t="s">
        <v>10</v>
      </c>
      <c r="F18" s="49"/>
      <c r="G18" s="49" t="s">
        <v>11</v>
      </c>
      <c r="H18" s="49"/>
      <c r="I18" s="49" t="s">
        <v>12</v>
      </c>
      <c r="J18" s="49"/>
    </row>
    <row r="19" spans="1:10" ht="15.75" thickBot="1">
      <c r="A19" s="52" t="s">
        <v>32</v>
      </c>
      <c r="B19" s="53"/>
      <c r="C19" s="53"/>
      <c r="D19" s="54"/>
      <c r="E19" s="47"/>
      <c r="F19" s="48"/>
      <c r="G19" s="47"/>
      <c r="H19" s="48"/>
      <c r="I19" s="50"/>
      <c r="J19" s="51"/>
    </row>
    <row r="20" spans="1:10" ht="15.75" thickBot="1">
      <c r="A20" s="52" t="s">
        <v>31</v>
      </c>
      <c r="B20" s="53"/>
      <c r="C20" s="53"/>
      <c r="D20" s="54"/>
      <c r="E20" s="63">
        <f>E19*10</f>
        <v>0</v>
      </c>
      <c r="F20" s="64"/>
      <c r="G20" s="63">
        <f>G19*10</f>
        <v>0</v>
      </c>
      <c r="H20" s="64"/>
      <c r="I20" s="63">
        <f>I19*10</f>
        <v>0</v>
      </c>
      <c r="J20" s="64"/>
    </row>
    <row r="21" spans="1:10" ht="15.75" thickBot="1">
      <c r="A21" s="52" t="s">
        <v>34</v>
      </c>
      <c r="B21" s="53"/>
      <c r="C21" s="53"/>
      <c r="D21" s="54"/>
      <c r="E21" s="47"/>
      <c r="F21" s="48"/>
      <c r="G21" s="47"/>
      <c r="H21" s="48"/>
      <c r="I21" s="50"/>
      <c r="J21" s="51"/>
    </row>
    <row r="22" spans="1:10" ht="15.75" thickBot="1">
      <c r="A22" s="52" t="s">
        <v>33</v>
      </c>
      <c r="B22" s="53"/>
      <c r="C22" s="53"/>
      <c r="D22" s="54"/>
      <c r="E22" s="63">
        <f>E21*100</f>
        <v>0</v>
      </c>
      <c r="F22" s="64"/>
      <c r="G22" s="63">
        <f>G21*100</f>
        <v>0</v>
      </c>
      <c r="H22" s="64"/>
      <c r="I22" s="63">
        <f>I21*100</f>
        <v>0</v>
      </c>
      <c r="J22" s="64"/>
    </row>
    <row r="23" spans="1:10" ht="15.75" thickBot="1">
      <c r="A23" s="52" t="s">
        <v>36</v>
      </c>
      <c r="B23" s="53"/>
      <c r="C23" s="53"/>
      <c r="D23" s="54"/>
      <c r="E23" s="47"/>
      <c r="F23" s="48"/>
      <c r="G23" s="47"/>
      <c r="H23" s="48"/>
      <c r="I23" s="50"/>
      <c r="J23" s="51"/>
    </row>
    <row r="24" spans="1:10" ht="15.75" thickBot="1">
      <c r="A24" s="52" t="s">
        <v>35</v>
      </c>
      <c r="B24" s="53"/>
      <c r="C24" s="53"/>
      <c r="D24" s="54"/>
      <c r="E24" s="63">
        <f>E23*180</f>
        <v>0</v>
      </c>
      <c r="F24" s="64"/>
      <c r="G24" s="63">
        <f t="shared" ref="G24" si="0">G23*180</f>
        <v>0</v>
      </c>
      <c r="H24" s="64"/>
      <c r="I24" s="63">
        <f t="shared" ref="I24" si="1">I23*180</f>
        <v>0</v>
      </c>
      <c r="J24" s="64"/>
    </row>
    <row r="25" spans="1:10" ht="15.75" thickBot="1">
      <c r="A25" s="52" t="s">
        <v>37</v>
      </c>
      <c r="B25" s="53"/>
      <c r="C25" s="53"/>
      <c r="D25" s="54"/>
      <c r="E25" s="47"/>
      <c r="F25" s="48"/>
      <c r="G25" s="47"/>
      <c r="H25" s="48"/>
      <c r="I25" s="50"/>
      <c r="J25" s="51"/>
    </row>
    <row r="26" spans="1:10" ht="15.75" thickBot="1">
      <c r="A26" s="52" t="s">
        <v>38</v>
      </c>
      <c r="B26" s="53"/>
      <c r="C26" s="53"/>
      <c r="D26" s="54"/>
      <c r="E26" s="63">
        <f>E25*60</f>
        <v>0</v>
      </c>
      <c r="F26" s="64"/>
      <c r="G26" s="63">
        <f t="shared" ref="G26" si="2">G25*60</f>
        <v>0</v>
      </c>
      <c r="H26" s="64"/>
      <c r="I26" s="63">
        <f t="shared" ref="I26" si="3">I25*60</f>
        <v>0</v>
      </c>
      <c r="J26" s="64"/>
    </row>
    <row r="27" spans="1:10" ht="15.75" thickBot="1">
      <c r="A27" s="52" t="s">
        <v>39</v>
      </c>
      <c r="B27" s="53"/>
      <c r="C27" s="53"/>
      <c r="D27" s="54"/>
      <c r="E27" s="47"/>
      <c r="F27" s="48"/>
      <c r="G27" s="47"/>
      <c r="H27" s="48"/>
      <c r="I27" s="50"/>
      <c r="J27" s="51"/>
    </row>
    <row r="28" spans="1:10" ht="15.75" thickBot="1">
      <c r="A28" s="52" t="s">
        <v>40</v>
      </c>
      <c r="B28" s="53"/>
      <c r="C28" s="53"/>
      <c r="D28" s="54"/>
      <c r="E28" s="63">
        <f>E27*60</f>
        <v>0</v>
      </c>
      <c r="F28" s="64"/>
      <c r="G28" s="63">
        <f t="shared" ref="G28" si="4">G27*60</f>
        <v>0</v>
      </c>
      <c r="H28" s="64"/>
      <c r="I28" s="63">
        <f t="shared" ref="I28" si="5">I27*60</f>
        <v>0</v>
      </c>
      <c r="J28" s="64"/>
    </row>
    <row r="29" spans="1:10" s="13" customFormat="1" ht="19.5" thickBot="1">
      <c r="A29" s="85" t="s">
        <v>57</v>
      </c>
      <c r="B29" s="86"/>
      <c r="C29" s="86"/>
      <c r="D29" s="87"/>
      <c r="E29" s="88">
        <f>E20+E22+E24+E26+E28</f>
        <v>0</v>
      </c>
      <c r="F29" s="89"/>
      <c r="G29" s="88">
        <f t="shared" ref="G29" si="6">G20+G22+G24+G26+G28</f>
        <v>0</v>
      </c>
      <c r="H29" s="89"/>
      <c r="I29" s="88">
        <f t="shared" ref="I29" si="7">I20+I22+I24+I26+I28</f>
        <v>0</v>
      </c>
      <c r="J29" s="89"/>
    </row>
    <row r="30" spans="1:10" ht="15.75" thickBot="1">
      <c r="A30" s="68" t="s">
        <v>13</v>
      </c>
      <c r="B30" s="68"/>
      <c r="C30" s="68"/>
      <c r="D30" s="68"/>
      <c r="E30" s="68"/>
      <c r="F30" s="68"/>
      <c r="G30" s="68"/>
      <c r="H30" s="68"/>
      <c r="I30" s="19"/>
      <c r="J30" s="25" t="s">
        <v>14</v>
      </c>
    </row>
    <row r="31" spans="1:10" ht="5.25" customHeight="1" thickBot="1">
      <c r="A31" s="57"/>
      <c r="B31" s="57"/>
      <c r="C31" s="57"/>
      <c r="D31" s="57"/>
      <c r="E31" s="57"/>
      <c r="F31" s="57"/>
      <c r="G31" s="57"/>
      <c r="H31" s="57"/>
      <c r="I31" s="57"/>
      <c r="J31" s="57"/>
    </row>
    <row r="32" spans="1:10" ht="18" customHeight="1" thickBot="1">
      <c r="A32" s="58" t="s">
        <v>47</v>
      </c>
      <c r="B32" s="59"/>
      <c r="C32" s="59"/>
      <c r="D32" s="59"/>
      <c r="E32" s="59"/>
      <c r="F32" s="59"/>
      <c r="G32" s="59"/>
      <c r="H32" s="59"/>
      <c r="I32" s="59"/>
      <c r="J32" s="60"/>
    </row>
    <row r="33" spans="1:10" ht="15.75" thickBot="1">
      <c r="A33" s="66"/>
      <c r="B33" s="66"/>
      <c r="C33" s="66"/>
      <c r="D33" s="66"/>
      <c r="E33" s="49" t="s">
        <v>10</v>
      </c>
      <c r="F33" s="49"/>
      <c r="G33" s="49" t="s">
        <v>11</v>
      </c>
      <c r="H33" s="49"/>
      <c r="I33" s="49" t="s">
        <v>12</v>
      </c>
      <c r="J33" s="49"/>
    </row>
    <row r="34" spans="1:10" ht="32.25" customHeight="1" thickBot="1">
      <c r="A34" s="67" t="s">
        <v>41</v>
      </c>
      <c r="B34" s="67"/>
      <c r="C34" s="67"/>
      <c r="D34" s="67"/>
      <c r="E34" s="32"/>
      <c r="F34" s="32"/>
      <c r="G34" s="32"/>
      <c r="H34" s="32"/>
      <c r="I34" s="56"/>
      <c r="J34" s="56"/>
    </row>
    <row r="35" spans="1:10" ht="18" thickBot="1">
      <c r="A35" s="68" t="s">
        <v>16</v>
      </c>
      <c r="B35" s="68"/>
      <c r="C35" s="68"/>
      <c r="D35" s="68"/>
      <c r="E35" s="68"/>
      <c r="F35" s="68"/>
      <c r="G35" s="68"/>
      <c r="H35" s="68"/>
      <c r="I35" s="19"/>
      <c r="J35" s="25" t="s">
        <v>15</v>
      </c>
    </row>
    <row r="36" spans="1:10" ht="32.25" customHeight="1" thickBot="1">
      <c r="A36" s="69" t="s">
        <v>20</v>
      </c>
      <c r="B36" s="69"/>
      <c r="C36" s="69"/>
      <c r="D36" s="69"/>
      <c r="E36" s="55">
        <f>E34*(8-I30)*I35</f>
        <v>0</v>
      </c>
      <c r="F36" s="55"/>
      <c r="G36" s="55">
        <f>G34*(8-I30)*I35</f>
        <v>0</v>
      </c>
      <c r="H36" s="55"/>
      <c r="I36" s="55">
        <f>I34*(8-I30)*I35</f>
        <v>0</v>
      </c>
      <c r="J36" s="55"/>
    </row>
    <row r="37" spans="1:10" ht="6" customHeight="1" thickBot="1">
      <c r="A37" s="57"/>
      <c r="B37" s="57"/>
      <c r="C37" s="57"/>
      <c r="D37" s="57"/>
      <c r="E37" s="57"/>
      <c r="F37" s="57"/>
      <c r="G37" s="57"/>
      <c r="H37" s="57"/>
      <c r="I37" s="57"/>
      <c r="J37" s="57"/>
    </row>
    <row r="38" spans="1:10" ht="47.25" customHeight="1" thickBot="1">
      <c r="A38" s="65" t="s">
        <v>42</v>
      </c>
      <c r="B38" s="65"/>
      <c r="C38" s="65"/>
      <c r="D38" s="65"/>
      <c r="E38" s="32"/>
      <c r="F38" s="32"/>
      <c r="G38" s="32"/>
      <c r="H38" s="32"/>
      <c r="I38" s="56"/>
      <c r="J38" s="56"/>
    </row>
    <row r="39" spans="1:10" ht="18" thickBot="1">
      <c r="A39" s="68" t="s">
        <v>17</v>
      </c>
      <c r="B39" s="68"/>
      <c r="C39" s="68"/>
      <c r="D39" s="68"/>
      <c r="E39" s="68"/>
      <c r="F39" s="68"/>
      <c r="G39" s="68"/>
      <c r="H39" s="68"/>
      <c r="I39" s="19"/>
      <c r="J39" s="25" t="s">
        <v>15</v>
      </c>
    </row>
    <row r="40" spans="1:10" ht="33.75" customHeight="1" thickBot="1">
      <c r="A40" s="70" t="s">
        <v>21</v>
      </c>
      <c r="B40" s="70"/>
      <c r="C40" s="70"/>
      <c r="D40" s="70"/>
      <c r="E40" s="55">
        <f>E38*(8-I30)*I39</f>
        <v>0</v>
      </c>
      <c r="F40" s="55"/>
      <c r="G40" s="55">
        <f>G38*(8-I30)*I39</f>
        <v>0</v>
      </c>
      <c r="H40" s="55"/>
      <c r="I40" s="55">
        <f>I38*(8-I30)*I39</f>
        <v>0</v>
      </c>
      <c r="J40" s="55"/>
    </row>
    <row r="41" spans="1:10" ht="5.25" customHeight="1" thickBot="1">
      <c r="A41" s="57"/>
      <c r="B41" s="57"/>
      <c r="C41" s="57"/>
      <c r="D41" s="57"/>
      <c r="E41" s="57"/>
      <c r="F41" s="57"/>
      <c r="G41" s="57"/>
      <c r="H41" s="57"/>
      <c r="I41" s="57"/>
      <c r="J41" s="57"/>
    </row>
    <row r="42" spans="1:10" ht="30" customHeight="1" thickBot="1">
      <c r="A42" s="93" t="s">
        <v>48</v>
      </c>
      <c r="B42" s="93"/>
      <c r="C42" s="93"/>
      <c r="D42" s="93"/>
      <c r="E42" s="55">
        <f>(E36+E40)*10</f>
        <v>0</v>
      </c>
      <c r="F42" s="55"/>
      <c r="G42" s="55">
        <f>(G36+G40)*10</f>
        <v>0</v>
      </c>
      <c r="H42" s="55"/>
      <c r="I42" s="55">
        <f>(I36+I40)*10</f>
        <v>0</v>
      </c>
      <c r="J42" s="55"/>
    </row>
    <row r="43" spans="1:10" ht="6" customHeight="1" thickBot="1">
      <c r="A43" s="57"/>
      <c r="B43" s="57"/>
      <c r="C43" s="57"/>
      <c r="D43" s="57"/>
      <c r="E43" s="57"/>
      <c r="F43" s="57"/>
      <c r="G43" s="57"/>
      <c r="H43" s="57"/>
      <c r="I43" s="57"/>
      <c r="J43" s="57"/>
    </row>
    <row r="44" spans="1:10" ht="18" customHeight="1" thickBot="1">
      <c r="A44" s="58" t="s">
        <v>58</v>
      </c>
      <c r="B44" s="59"/>
      <c r="C44" s="59"/>
      <c r="D44" s="59"/>
      <c r="E44" s="59"/>
      <c r="F44" s="59"/>
      <c r="G44" s="59"/>
      <c r="H44" s="59"/>
      <c r="I44" s="59"/>
      <c r="J44" s="60"/>
    </row>
    <row r="45" spans="1:10" ht="30" customHeight="1" thickBot="1">
      <c r="A45" s="66"/>
      <c r="B45" s="66"/>
      <c r="C45" s="66"/>
      <c r="D45" s="66"/>
      <c r="E45" s="49" t="s">
        <v>10</v>
      </c>
      <c r="F45" s="49"/>
      <c r="G45" s="49" t="s">
        <v>11</v>
      </c>
      <c r="H45" s="49"/>
      <c r="I45" s="49" t="s">
        <v>12</v>
      </c>
      <c r="J45" s="49"/>
    </row>
    <row r="46" spans="1:10" ht="32.25" customHeight="1" thickBot="1">
      <c r="A46" s="67" t="s">
        <v>41</v>
      </c>
      <c r="B46" s="67"/>
      <c r="C46" s="67"/>
      <c r="D46" s="67"/>
      <c r="E46" s="32"/>
      <c r="F46" s="32"/>
      <c r="G46" s="32"/>
      <c r="H46" s="32"/>
      <c r="I46" s="56"/>
      <c r="J46" s="56"/>
    </row>
    <row r="47" spans="1:10" ht="18" customHeight="1" thickBot="1">
      <c r="A47" s="68" t="s">
        <v>16</v>
      </c>
      <c r="B47" s="68"/>
      <c r="C47" s="68"/>
      <c r="D47" s="68"/>
      <c r="E47" s="68"/>
      <c r="F47" s="68"/>
      <c r="G47" s="68"/>
      <c r="H47" s="68"/>
      <c r="I47" s="19"/>
      <c r="J47" s="25" t="s">
        <v>15</v>
      </c>
    </row>
    <row r="48" spans="1:10" ht="31.5" customHeight="1" thickBot="1">
      <c r="A48" s="69" t="s">
        <v>20</v>
      </c>
      <c r="B48" s="69"/>
      <c r="C48" s="69"/>
      <c r="D48" s="69"/>
      <c r="E48" s="55">
        <f>E46*(8-I30)*I47</f>
        <v>0</v>
      </c>
      <c r="F48" s="55"/>
      <c r="G48" s="55">
        <f>G46*(8-I30)*I47</f>
        <v>0</v>
      </c>
      <c r="H48" s="55"/>
      <c r="I48" s="55">
        <f>I46*(8-I30)*I47</f>
        <v>0</v>
      </c>
      <c r="J48" s="55"/>
    </row>
    <row r="49" spans="1:10" ht="6" customHeight="1" thickBot="1">
      <c r="A49" s="57"/>
      <c r="B49" s="57"/>
      <c r="C49" s="57"/>
      <c r="D49" s="57"/>
      <c r="E49" s="57"/>
      <c r="F49" s="57"/>
      <c r="G49" s="57"/>
      <c r="H49" s="57"/>
      <c r="I49" s="57"/>
      <c r="J49" s="57"/>
    </row>
    <row r="50" spans="1:10" ht="47.25" customHeight="1" thickBot="1">
      <c r="A50" s="65" t="s">
        <v>42</v>
      </c>
      <c r="B50" s="65"/>
      <c r="C50" s="65"/>
      <c r="D50" s="65"/>
      <c r="E50" s="32"/>
      <c r="F50" s="32"/>
      <c r="G50" s="32"/>
      <c r="H50" s="32"/>
      <c r="I50" s="56"/>
      <c r="J50" s="56"/>
    </row>
    <row r="51" spans="1:10" ht="18" customHeight="1" thickBot="1">
      <c r="A51" s="68" t="s">
        <v>17</v>
      </c>
      <c r="B51" s="68"/>
      <c r="C51" s="68"/>
      <c r="D51" s="68"/>
      <c r="E51" s="68"/>
      <c r="F51" s="68"/>
      <c r="G51" s="68"/>
      <c r="H51" s="68"/>
      <c r="I51" s="19"/>
      <c r="J51" s="25" t="s">
        <v>15</v>
      </c>
    </row>
    <row r="52" spans="1:10" ht="33.75" customHeight="1" thickBot="1">
      <c r="A52" s="70" t="s">
        <v>21</v>
      </c>
      <c r="B52" s="70"/>
      <c r="C52" s="70"/>
      <c r="D52" s="70"/>
      <c r="E52" s="55">
        <f>E50*(8-I30)*I51</f>
        <v>0</v>
      </c>
      <c r="F52" s="55"/>
      <c r="G52" s="55">
        <f>G50*(8-I30)*I51</f>
        <v>0</v>
      </c>
      <c r="H52" s="55"/>
      <c r="I52" s="55">
        <f>I50*(8-I30)*I51</f>
        <v>0</v>
      </c>
      <c r="J52" s="55"/>
    </row>
    <row r="53" spans="1:10" ht="5.25" customHeight="1" thickBot="1">
      <c r="A53" s="57"/>
      <c r="B53" s="57"/>
      <c r="C53" s="57"/>
      <c r="D53" s="57"/>
      <c r="E53" s="57"/>
      <c r="F53" s="57"/>
      <c r="G53" s="57"/>
      <c r="H53" s="57"/>
      <c r="I53" s="57"/>
      <c r="J53" s="57"/>
    </row>
    <row r="54" spans="1:10" ht="30" customHeight="1" thickBot="1">
      <c r="A54" s="93" t="s">
        <v>49</v>
      </c>
      <c r="B54" s="93"/>
      <c r="C54" s="93"/>
      <c r="D54" s="93"/>
      <c r="E54" s="55">
        <f>(E48+E52)*100</f>
        <v>0</v>
      </c>
      <c r="F54" s="55"/>
      <c r="G54" s="55">
        <f t="shared" ref="G54" si="8">(G48+G52)*100</f>
        <v>0</v>
      </c>
      <c r="H54" s="55"/>
      <c r="I54" s="55">
        <f t="shared" ref="I54" si="9">(I48+I52)*100</f>
        <v>0</v>
      </c>
      <c r="J54" s="55"/>
    </row>
    <row r="55" spans="1:10" ht="6" customHeight="1" thickBot="1">
      <c r="A55" s="57"/>
      <c r="B55" s="57"/>
      <c r="C55" s="57"/>
      <c r="D55" s="57"/>
      <c r="E55" s="57"/>
      <c r="F55" s="57"/>
      <c r="G55" s="57"/>
      <c r="H55" s="57"/>
      <c r="I55" s="57"/>
      <c r="J55" s="57"/>
    </row>
    <row r="56" spans="1:10" ht="18" customHeight="1" thickBot="1">
      <c r="A56" s="58" t="s">
        <v>59</v>
      </c>
      <c r="B56" s="59"/>
      <c r="C56" s="59"/>
      <c r="D56" s="59"/>
      <c r="E56" s="59"/>
      <c r="F56" s="59"/>
      <c r="G56" s="59"/>
      <c r="H56" s="59"/>
      <c r="I56" s="59"/>
      <c r="J56" s="60"/>
    </row>
    <row r="57" spans="1:10" ht="30" customHeight="1" thickBot="1">
      <c r="A57" s="66"/>
      <c r="B57" s="66"/>
      <c r="C57" s="66"/>
      <c r="D57" s="66"/>
      <c r="E57" s="49" t="s">
        <v>10</v>
      </c>
      <c r="F57" s="49"/>
      <c r="G57" s="49" t="s">
        <v>11</v>
      </c>
      <c r="H57" s="49"/>
      <c r="I57" s="49" t="s">
        <v>12</v>
      </c>
      <c r="J57" s="49"/>
    </row>
    <row r="58" spans="1:10" ht="32.25" customHeight="1" thickBot="1">
      <c r="A58" s="67" t="s">
        <v>41</v>
      </c>
      <c r="B58" s="67"/>
      <c r="C58" s="67"/>
      <c r="D58" s="67"/>
      <c r="E58" s="32"/>
      <c r="F58" s="32"/>
      <c r="G58" s="32"/>
      <c r="H58" s="32"/>
      <c r="I58" s="56"/>
      <c r="J58" s="56"/>
    </row>
    <row r="59" spans="1:10" ht="18" customHeight="1" thickBot="1">
      <c r="A59" s="68" t="s">
        <v>16</v>
      </c>
      <c r="B59" s="68"/>
      <c r="C59" s="68"/>
      <c r="D59" s="68"/>
      <c r="E59" s="68"/>
      <c r="F59" s="68"/>
      <c r="G59" s="68"/>
      <c r="H59" s="68"/>
      <c r="I59" s="19"/>
      <c r="J59" s="25" t="s">
        <v>15</v>
      </c>
    </row>
    <row r="60" spans="1:10" ht="32.25" customHeight="1" thickBot="1">
      <c r="A60" s="69" t="s">
        <v>20</v>
      </c>
      <c r="B60" s="69"/>
      <c r="C60" s="69"/>
      <c r="D60" s="69"/>
      <c r="E60" s="55">
        <f>E58*(8-I30)*I59</f>
        <v>0</v>
      </c>
      <c r="F60" s="55"/>
      <c r="G60" s="55">
        <f>G58*(8-I30)*I59</f>
        <v>0</v>
      </c>
      <c r="H60" s="55"/>
      <c r="I60" s="55">
        <f>I58*(8-I30)*I59</f>
        <v>0</v>
      </c>
      <c r="J60" s="55"/>
    </row>
    <row r="61" spans="1:10" ht="6" customHeight="1" thickBot="1">
      <c r="A61" s="57"/>
      <c r="B61" s="57"/>
      <c r="C61" s="57"/>
      <c r="D61" s="57"/>
      <c r="E61" s="57"/>
      <c r="F61" s="57"/>
      <c r="G61" s="57"/>
      <c r="H61" s="57"/>
      <c r="I61" s="57"/>
      <c r="J61" s="57"/>
    </row>
    <row r="62" spans="1:10" ht="46.5" customHeight="1" thickBot="1">
      <c r="A62" s="65" t="s">
        <v>42</v>
      </c>
      <c r="B62" s="65"/>
      <c r="C62" s="65"/>
      <c r="D62" s="65"/>
      <c r="E62" s="32"/>
      <c r="F62" s="32"/>
      <c r="G62" s="32"/>
      <c r="H62" s="32"/>
      <c r="I62" s="56"/>
      <c r="J62" s="56"/>
    </row>
    <row r="63" spans="1:10" ht="18" customHeight="1" thickBot="1">
      <c r="A63" s="68" t="s">
        <v>17</v>
      </c>
      <c r="B63" s="68"/>
      <c r="C63" s="68"/>
      <c r="D63" s="68"/>
      <c r="E63" s="68"/>
      <c r="F63" s="68"/>
      <c r="G63" s="68"/>
      <c r="H63" s="68"/>
      <c r="I63" s="19"/>
      <c r="J63" s="25" t="s">
        <v>15</v>
      </c>
    </row>
    <row r="64" spans="1:10" ht="34.5" customHeight="1" thickBot="1">
      <c r="A64" s="70" t="s">
        <v>21</v>
      </c>
      <c r="B64" s="70"/>
      <c r="C64" s="70"/>
      <c r="D64" s="70"/>
      <c r="E64" s="55">
        <f>E62*(8-I30)*I63</f>
        <v>0</v>
      </c>
      <c r="F64" s="55"/>
      <c r="G64" s="55">
        <f>G62*(8-I30)*I63</f>
        <v>0</v>
      </c>
      <c r="H64" s="55"/>
      <c r="I64" s="55">
        <f>I62*(8-I30)*I63</f>
        <v>0</v>
      </c>
      <c r="J64" s="55"/>
    </row>
    <row r="65" spans="1:10" ht="6" customHeight="1" thickBot="1">
      <c r="A65" s="57"/>
      <c r="B65" s="57"/>
      <c r="C65" s="57"/>
      <c r="D65" s="57"/>
      <c r="E65" s="57"/>
      <c r="F65" s="57"/>
      <c r="G65" s="57"/>
      <c r="H65" s="57"/>
      <c r="I65" s="57"/>
      <c r="J65" s="57"/>
    </row>
    <row r="66" spans="1:10" ht="30" customHeight="1" thickBot="1">
      <c r="A66" s="93" t="s">
        <v>50</v>
      </c>
      <c r="B66" s="93"/>
      <c r="C66" s="93"/>
      <c r="D66" s="93"/>
      <c r="E66" s="55">
        <f>(E60+E64)*180</f>
        <v>0</v>
      </c>
      <c r="F66" s="55"/>
      <c r="G66" s="88">
        <f t="shared" ref="G66" si="10">(G60+G64)*180</f>
        <v>0</v>
      </c>
      <c r="H66" s="89"/>
      <c r="I66" s="88">
        <f t="shared" ref="I66" si="11">(I60+I64)*180</f>
        <v>0</v>
      </c>
      <c r="J66" s="89"/>
    </row>
    <row r="67" spans="1:10" ht="6" customHeight="1" thickBot="1">
      <c r="A67" s="57"/>
      <c r="B67" s="57"/>
      <c r="C67" s="57"/>
      <c r="D67" s="57"/>
      <c r="E67" s="57"/>
      <c r="F67" s="57"/>
      <c r="G67" s="57"/>
      <c r="H67" s="57"/>
      <c r="I67" s="57"/>
      <c r="J67" s="57"/>
    </row>
    <row r="68" spans="1:10" ht="30" customHeight="1" thickBot="1">
      <c r="A68" s="58" t="s">
        <v>30</v>
      </c>
      <c r="B68" s="59"/>
      <c r="C68" s="59"/>
      <c r="D68" s="59"/>
      <c r="E68" s="59"/>
      <c r="F68" s="59"/>
      <c r="G68" s="59"/>
      <c r="H68" s="59"/>
      <c r="I68" s="59"/>
      <c r="J68" s="60"/>
    </row>
    <row r="69" spans="1:10" ht="51" customHeight="1" thickBot="1">
      <c r="A69" s="67" t="s">
        <v>43</v>
      </c>
      <c r="B69" s="67"/>
      <c r="C69" s="67"/>
      <c r="D69" s="67"/>
      <c r="E69" s="32"/>
      <c r="F69" s="32"/>
      <c r="G69" s="32"/>
      <c r="H69" s="32"/>
      <c r="I69" s="32"/>
      <c r="J69" s="32"/>
    </row>
    <row r="70" spans="1:10" ht="29.25" customHeight="1" thickBot="1">
      <c r="A70" s="58" t="s">
        <v>23</v>
      </c>
      <c r="B70" s="59"/>
      <c r="C70" s="59"/>
      <c r="D70" s="59"/>
      <c r="E70" s="59"/>
      <c r="F70" s="59"/>
      <c r="G70" s="59"/>
      <c r="H70" s="59"/>
      <c r="I70" s="59"/>
      <c r="J70" s="60"/>
    </row>
    <row r="71" spans="1:10" ht="29.25" customHeight="1" thickBot="1">
      <c r="A71" s="67" t="s">
        <v>44</v>
      </c>
      <c r="B71" s="67"/>
      <c r="C71" s="67"/>
      <c r="D71" s="67"/>
      <c r="E71" s="32"/>
      <c r="F71" s="32"/>
      <c r="G71" s="32"/>
      <c r="H71" s="32"/>
      <c r="I71" s="32"/>
      <c r="J71" s="32"/>
    </row>
    <row r="72" spans="1:10" ht="48" customHeight="1" thickBot="1">
      <c r="A72" s="67" t="s">
        <v>45</v>
      </c>
      <c r="B72" s="67"/>
      <c r="C72" s="67"/>
      <c r="D72" s="67"/>
      <c r="E72" s="32"/>
      <c r="F72" s="32"/>
      <c r="G72" s="32"/>
      <c r="H72" s="32"/>
      <c r="I72" s="32"/>
      <c r="J72" s="32"/>
    </row>
    <row r="73" spans="1:10" ht="63" customHeight="1" thickBot="1">
      <c r="A73" s="67" t="s">
        <v>51</v>
      </c>
      <c r="B73" s="67"/>
      <c r="C73" s="67"/>
      <c r="D73" s="67"/>
      <c r="E73" s="32"/>
      <c r="F73" s="32"/>
      <c r="G73" s="32"/>
      <c r="H73" s="32"/>
      <c r="I73" s="32"/>
      <c r="J73" s="32"/>
    </row>
    <row r="74" spans="1:10" ht="39" customHeight="1" thickBot="1">
      <c r="A74" s="94" t="s">
        <v>25</v>
      </c>
      <c r="B74" s="94"/>
      <c r="C74" s="94"/>
      <c r="D74" s="94"/>
      <c r="E74" s="55">
        <f>(E71+E72+E73)*1*(8-I30)</f>
        <v>0</v>
      </c>
      <c r="F74" s="55"/>
      <c r="G74" s="55">
        <f>(G71+G72+G73)*1*(8-I30)</f>
        <v>0</v>
      </c>
      <c r="H74" s="55"/>
      <c r="I74" s="55">
        <f>(I71+I72+I73)*1*(8-I30)</f>
        <v>0</v>
      </c>
      <c r="J74" s="55"/>
    </row>
    <row r="75" spans="1:10" s="22" customFormat="1" ht="50.1" customHeight="1" thickBot="1">
      <c r="A75" s="100" t="s">
        <v>52</v>
      </c>
      <c r="B75" s="101"/>
      <c r="C75" s="101"/>
      <c r="D75" s="102"/>
      <c r="E75" s="88">
        <f>E42+E54+E66+E69+E74</f>
        <v>0</v>
      </c>
      <c r="F75" s="89"/>
      <c r="G75" s="88">
        <f t="shared" ref="G75" si="12">G42+G54+G66+G69+G74</f>
        <v>0</v>
      </c>
      <c r="H75" s="89"/>
      <c r="I75" s="88">
        <f t="shared" ref="I75" si="13">I42+I54+I66+I69+I74</f>
        <v>0</v>
      </c>
      <c r="J75" s="89"/>
    </row>
    <row r="76" spans="1:10" s="14" customFormat="1" ht="39.75" customHeight="1" thickBot="1">
      <c r="A76" s="98" t="s">
        <v>53</v>
      </c>
      <c r="B76" s="98"/>
      <c r="C76" s="98"/>
      <c r="D76" s="98"/>
      <c r="E76" s="99">
        <f>E29+E75</f>
        <v>0</v>
      </c>
      <c r="F76" s="99"/>
      <c r="G76" s="99">
        <f t="shared" ref="G76" si="14">G29+G75</f>
        <v>0</v>
      </c>
      <c r="H76" s="99"/>
      <c r="I76" s="99">
        <f t="shared" ref="I76" si="15">I29+I75</f>
        <v>0</v>
      </c>
      <c r="J76" s="99"/>
    </row>
    <row r="77" spans="1:10" ht="9.75" customHeight="1" thickTop="1">
      <c r="A77" s="26"/>
      <c r="B77" s="27"/>
      <c r="C77" s="27"/>
      <c r="D77" s="27"/>
      <c r="E77" s="27"/>
      <c r="F77" s="27"/>
      <c r="G77" s="27"/>
      <c r="H77" s="27"/>
      <c r="I77" s="28"/>
      <c r="J77" s="29"/>
    </row>
    <row r="78" spans="1:10" ht="30" customHeight="1">
      <c r="A78" s="115" t="s">
        <v>22</v>
      </c>
      <c r="B78" s="116"/>
      <c r="C78" s="116"/>
      <c r="D78" s="116"/>
      <c r="E78" s="116"/>
      <c r="F78" s="116"/>
      <c r="G78" s="116"/>
      <c r="H78" s="116"/>
      <c r="I78" s="116"/>
      <c r="J78" s="117"/>
    </row>
    <row r="79" spans="1:10" ht="32.25" customHeight="1">
      <c r="A79" s="109" t="s">
        <v>18</v>
      </c>
      <c r="B79" s="110"/>
      <c r="C79" s="110"/>
      <c r="D79" s="110"/>
      <c r="E79" s="110"/>
      <c r="F79" s="110"/>
      <c r="G79" s="110"/>
      <c r="H79" s="110"/>
      <c r="I79" s="110"/>
      <c r="J79" s="111"/>
    </row>
    <row r="80" spans="1:10" ht="44.25" customHeight="1">
      <c r="A80" s="118" t="s">
        <v>24</v>
      </c>
      <c r="B80" s="119"/>
      <c r="C80" s="119"/>
      <c r="D80" s="119"/>
      <c r="E80" s="119"/>
      <c r="F80" s="119"/>
      <c r="G80" s="119"/>
      <c r="H80" s="119"/>
      <c r="I80" s="119"/>
      <c r="J80" s="120"/>
    </row>
    <row r="81" spans="1:10" ht="9" customHeight="1">
      <c r="A81" s="112"/>
      <c r="B81" s="113"/>
      <c r="C81" s="113"/>
      <c r="D81" s="113"/>
      <c r="E81" s="113"/>
      <c r="F81" s="113"/>
      <c r="G81" s="113"/>
      <c r="H81" s="113"/>
      <c r="I81" s="113"/>
      <c r="J81" s="114"/>
    </row>
    <row r="82" spans="1:10" ht="21.75" customHeight="1">
      <c r="A82" s="106" t="s">
        <v>60</v>
      </c>
      <c r="B82" s="107"/>
      <c r="C82" s="107"/>
      <c r="D82" s="107"/>
      <c r="E82" s="107"/>
      <c r="F82" s="107"/>
      <c r="G82" s="107"/>
      <c r="H82" s="107"/>
      <c r="I82" s="107"/>
      <c r="J82" s="108"/>
    </row>
    <row r="83" spans="1:10">
      <c r="A83" s="95" t="s">
        <v>61</v>
      </c>
      <c r="B83" s="96"/>
      <c r="C83" s="96"/>
      <c r="D83" s="96"/>
      <c r="E83" s="96"/>
      <c r="F83" s="96"/>
      <c r="G83" s="96"/>
      <c r="H83" s="96"/>
      <c r="I83" s="96"/>
      <c r="J83" s="97"/>
    </row>
    <row r="84" spans="1:10" ht="31.5" customHeight="1">
      <c r="A84" s="106" t="s">
        <v>62</v>
      </c>
      <c r="B84" s="107"/>
      <c r="C84" s="107"/>
      <c r="D84" s="107"/>
      <c r="E84" s="107"/>
      <c r="F84" s="107"/>
      <c r="G84" s="107"/>
      <c r="H84" s="107"/>
      <c r="I84" s="107"/>
      <c r="J84" s="108"/>
    </row>
    <row r="85" spans="1:10" ht="33" customHeight="1">
      <c r="A85" s="106" t="s">
        <v>63</v>
      </c>
      <c r="B85" s="107"/>
      <c r="C85" s="107"/>
      <c r="D85" s="107"/>
      <c r="E85" s="107"/>
      <c r="F85" s="107"/>
      <c r="G85" s="107"/>
      <c r="H85" s="107"/>
      <c r="I85" s="107"/>
      <c r="J85" s="108"/>
    </row>
    <row r="86" spans="1:10" ht="17.25">
      <c r="A86" s="30"/>
      <c r="B86" s="27"/>
      <c r="C86" s="27"/>
      <c r="D86" s="27"/>
      <c r="E86" s="27"/>
      <c r="F86" s="27"/>
      <c r="G86" s="27"/>
      <c r="H86" s="27"/>
      <c r="I86" s="28"/>
      <c r="J86" s="29"/>
    </row>
    <row r="87" spans="1:10" ht="27" customHeight="1">
      <c r="A87" s="90" t="s">
        <v>27</v>
      </c>
      <c r="B87" s="91"/>
      <c r="C87" s="91"/>
      <c r="D87" s="91"/>
      <c r="E87" s="91"/>
      <c r="F87" s="91"/>
      <c r="G87" s="91"/>
      <c r="H87" s="91"/>
      <c r="I87" s="91"/>
      <c r="J87" s="92"/>
    </row>
    <row r="88" spans="1:10" ht="165" customHeight="1" thickBot="1">
      <c r="A88" s="103" t="s">
        <v>54</v>
      </c>
      <c r="B88" s="104"/>
      <c r="C88" s="104"/>
      <c r="D88" s="104"/>
      <c r="E88" s="104"/>
      <c r="F88" s="104"/>
      <c r="G88" s="104"/>
      <c r="H88" s="104"/>
      <c r="I88" s="104"/>
      <c r="J88" s="105"/>
    </row>
    <row r="94" spans="1:10">
      <c r="A94" s="3" t="s">
        <v>55</v>
      </c>
      <c r="E94" s="23" t="s">
        <v>56</v>
      </c>
      <c r="F94" s="24"/>
      <c r="G94" s="24"/>
      <c r="I94" s="3"/>
    </row>
    <row r="129" ht="22.5" customHeight="1"/>
    <row r="130" ht="8.25" customHeight="1"/>
  </sheetData>
  <mergeCells count="194">
    <mergeCell ref="A75:D75"/>
    <mergeCell ref="E75:F75"/>
    <mergeCell ref="G75:H75"/>
    <mergeCell ref="I75:J75"/>
    <mergeCell ref="A88:J88"/>
    <mergeCell ref="A66:D66"/>
    <mergeCell ref="E66:F66"/>
    <mergeCell ref="G66:H66"/>
    <mergeCell ref="I66:J66"/>
    <mergeCell ref="A67:J67"/>
    <mergeCell ref="A72:D72"/>
    <mergeCell ref="E72:F72"/>
    <mergeCell ref="A85:J85"/>
    <mergeCell ref="A79:J79"/>
    <mergeCell ref="E74:F74"/>
    <mergeCell ref="A84:J84"/>
    <mergeCell ref="A82:J82"/>
    <mergeCell ref="A81:J81"/>
    <mergeCell ref="A78:J78"/>
    <mergeCell ref="A80:J80"/>
    <mergeCell ref="E76:F76"/>
    <mergeCell ref="I71:J71"/>
    <mergeCell ref="A68:J68"/>
    <mergeCell ref="A73:D73"/>
    <mergeCell ref="A65:J65"/>
    <mergeCell ref="A61:J61"/>
    <mergeCell ref="A62:D62"/>
    <mergeCell ref="E62:F62"/>
    <mergeCell ref="G62:H62"/>
    <mergeCell ref="I62:J62"/>
    <mergeCell ref="A63:H63"/>
    <mergeCell ref="A64:D64"/>
    <mergeCell ref="E64:F64"/>
    <mergeCell ref="G64:H64"/>
    <mergeCell ref="I64:J64"/>
    <mergeCell ref="A58:D58"/>
    <mergeCell ref="E58:F58"/>
    <mergeCell ref="G58:H58"/>
    <mergeCell ref="I58:J58"/>
    <mergeCell ref="A59:H59"/>
    <mergeCell ref="A60:D60"/>
    <mergeCell ref="E60:F60"/>
    <mergeCell ref="G60:H60"/>
    <mergeCell ref="I60:J60"/>
    <mergeCell ref="A53:J53"/>
    <mergeCell ref="A54:D54"/>
    <mergeCell ref="E54:F54"/>
    <mergeCell ref="G54:H54"/>
    <mergeCell ref="I54:J54"/>
    <mergeCell ref="A55:J55"/>
    <mergeCell ref="A56:J56"/>
    <mergeCell ref="A57:D57"/>
    <mergeCell ref="E57:F57"/>
    <mergeCell ref="G57:H57"/>
    <mergeCell ref="I57:J57"/>
    <mergeCell ref="A49:J49"/>
    <mergeCell ref="A50:D50"/>
    <mergeCell ref="E50:F50"/>
    <mergeCell ref="G50:H50"/>
    <mergeCell ref="I50:J50"/>
    <mergeCell ref="A51:H51"/>
    <mergeCell ref="A52:D52"/>
    <mergeCell ref="E52:F52"/>
    <mergeCell ref="G52:H52"/>
    <mergeCell ref="I52:J52"/>
    <mergeCell ref="I45:J45"/>
    <mergeCell ref="A46:D46"/>
    <mergeCell ref="E46:F46"/>
    <mergeCell ref="G46:H46"/>
    <mergeCell ref="I46:J46"/>
    <mergeCell ref="A47:H47"/>
    <mergeCell ref="A48:D48"/>
    <mergeCell ref="E48:F48"/>
    <mergeCell ref="G48:H48"/>
    <mergeCell ref="I48:J48"/>
    <mergeCell ref="A45:D45"/>
    <mergeCell ref="E45:F45"/>
    <mergeCell ref="G45:H45"/>
    <mergeCell ref="E22:F22"/>
    <mergeCell ref="G22:H22"/>
    <mergeCell ref="I22:J22"/>
    <mergeCell ref="A23:D23"/>
    <mergeCell ref="E23:F23"/>
    <mergeCell ref="G23:H23"/>
    <mergeCell ref="I23:J23"/>
    <mergeCell ref="I27:J27"/>
    <mergeCell ref="A28:D28"/>
    <mergeCell ref="E28:F28"/>
    <mergeCell ref="G28:H28"/>
    <mergeCell ref="I28:J28"/>
    <mergeCell ref="A25:D25"/>
    <mergeCell ref="E25:F25"/>
    <mergeCell ref="G25:H25"/>
    <mergeCell ref="I25:J25"/>
    <mergeCell ref="A26:D26"/>
    <mergeCell ref="E26:F26"/>
    <mergeCell ref="G26:H26"/>
    <mergeCell ref="I26:J26"/>
    <mergeCell ref="A43:J43"/>
    <mergeCell ref="A44:J44"/>
    <mergeCell ref="A87:J87"/>
    <mergeCell ref="A42:D42"/>
    <mergeCell ref="E42:F42"/>
    <mergeCell ref="A69:D69"/>
    <mergeCell ref="E69:F69"/>
    <mergeCell ref="G69:H69"/>
    <mergeCell ref="I69:J69"/>
    <mergeCell ref="A74:D74"/>
    <mergeCell ref="A70:J70"/>
    <mergeCell ref="A71:D71"/>
    <mergeCell ref="E71:F71"/>
    <mergeCell ref="G71:H71"/>
    <mergeCell ref="A83:J83"/>
    <mergeCell ref="A76:D76"/>
    <mergeCell ref="I72:J72"/>
    <mergeCell ref="I74:J74"/>
    <mergeCell ref="G74:H74"/>
    <mergeCell ref="G76:H76"/>
    <mergeCell ref="I76:J76"/>
    <mergeCell ref="G72:H72"/>
    <mergeCell ref="E73:F73"/>
    <mergeCell ref="G73:H73"/>
    <mergeCell ref="A41:J41"/>
    <mergeCell ref="G42:H42"/>
    <mergeCell ref="A39:H39"/>
    <mergeCell ref="A40:D40"/>
    <mergeCell ref="E40:F40"/>
    <mergeCell ref="G40:H40"/>
    <mergeCell ref="A2:J2"/>
    <mergeCell ref="A3:C3"/>
    <mergeCell ref="A4:J4"/>
    <mergeCell ref="A9:J9"/>
    <mergeCell ref="G12:J12"/>
    <mergeCell ref="G16:J16"/>
    <mergeCell ref="I38:J38"/>
    <mergeCell ref="G20:H20"/>
    <mergeCell ref="I20:J20"/>
    <mergeCell ref="A29:D29"/>
    <mergeCell ref="E29:F29"/>
    <mergeCell ref="G29:H29"/>
    <mergeCell ref="I29:J29"/>
    <mergeCell ref="A20:D20"/>
    <mergeCell ref="E20:F20"/>
    <mergeCell ref="A30:H30"/>
    <mergeCell ref="A24:D24"/>
    <mergeCell ref="E24:F24"/>
    <mergeCell ref="I34:J34"/>
    <mergeCell ref="A37:J37"/>
    <mergeCell ref="A31:J31"/>
    <mergeCell ref="A32:J32"/>
    <mergeCell ref="E33:F33"/>
    <mergeCell ref="I1:J1"/>
    <mergeCell ref="I40:J40"/>
    <mergeCell ref="G24:H24"/>
    <mergeCell ref="I24:J24"/>
    <mergeCell ref="A27:D27"/>
    <mergeCell ref="E27:F27"/>
    <mergeCell ref="G27:H27"/>
    <mergeCell ref="A38:D38"/>
    <mergeCell ref="E38:F38"/>
    <mergeCell ref="G38:H38"/>
    <mergeCell ref="A33:D33"/>
    <mergeCell ref="A34:D34"/>
    <mergeCell ref="A35:H35"/>
    <mergeCell ref="A36:D36"/>
    <mergeCell ref="A21:D21"/>
    <mergeCell ref="E21:F21"/>
    <mergeCell ref="G21:H21"/>
    <mergeCell ref="I21:J21"/>
    <mergeCell ref="A22:D22"/>
    <mergeCell ref="I73:J73"/>
    <mergeCell ref="A11:J11"/>
    <mergeCell ref="A14:J14"/>
    <mergeCell ref="A15:C15"/>
    <mergeCell ref="G15:I15"/>
    <mergeCell ref="A16:C16"/>
    <mergeCell ref="D16:F16"/>
    <mergeCell ref="A17:J17"/>
    <mergeCell ref="A18:D18"/>
    <mergeCell ref="E19:F19"/>
    <mergeCell ref="E18:F18"/>
    <mergeCell ref="G18:H18"/>
    <mergeCell ref="I18:J18"/>
    <mergeCell ref="I19:J19"/>
    <mergeCell ref="A19:D19"/>
    <mergeCell ref="G19:H19"/>
    <mergeCell ref="G33:H33"/>
    <mergeCell ref="I33:J33"/>
    <mergeCell ref="I42:J42"/>
    <mergeCell ref="E36:F36"/>
    <mergeCell ref="G36:H36"/>
    <mergeCell ref="I36:J36"/>
    <mergeCell ref="E34:F34"/>
    <mergeCell ref="G34:H34"/>
  </mergeCells>
  <pageMargins left="0.24" right="0.24" top="0.25" bottom="0.22" header="0.2" footer="0.2"/>
  <pageSetup paperSize="9" scale="3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KL</vt:lpstr>
    </vt:vector>
  </TitlesOfParts>
  <Company>FNOL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63358</dc:creator>
  <cp:lastModifiedBy>Štýbnarová Kateřina</cp:lastModifiedBy>
  <cp:lastPrinted>2024-06-25T08:50:32Z</cp:lastPrinted>
  <dcterms:created xsi:type="dcterms:W3CDTF">2016-05-04T05:30:34Z</dcterms:created>
  <dcterms:modified xsi:type="dcterms:W3CDTF">2024-07-22T06:33:26Z</dcterms:modified>
</cp:coreProperties>
</file>