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O:\!!!STAVEBNÍ AKCE 2022\Oprava střechy budovy QZI1\PROJEKT\Rozpočet\"/>
    </mc:Choice>
  </mc:AlternateContent>
  <bookViews>
    <workbookView xWindow="0" yWindow="0" windowWidth="0" windowHeight="0"/>
  </bookViews>
  <sheets>
    <sheet name="Rekapitulace stavby" sheetId="1" r:id="rId1"/>
    <sheet name="2025-09-10 - Oprava plast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'2025-09-10 - Oprava plast...'!$C$78:$K$92</definedName>
    <definedName name="_xlnm.Print_Area" localSheetId="1">'2025-09-10 - Oprava plast...'!$C$4:$J$37,'2025-09-10 - Oprava plast...'!$C$43:$J$62,'2025-09-10 - Oprava plast...'!$C$68:$J$92</definedName>
    <definedName name="_xlnm.Print_Titles" localSheetId="1">'2025-09-10 - Oprava plast...'!$78:$78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91"/>
  <c r="BH91"/>
  <c r="BG91"/>
  <c r="BF91"/>
  <c r="T91"/>
  <c r="T90"/>
  <c r="T89"/>
  <c r="R91"/>
  <c r="R90"/>
  <c r="R89"/>
  <c r="P91"/>
  <c r="P90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2"/>
  <c r="BH82"/>
  <c r="BG82"/>
  <c r="BF82"/>
  <c r="T82"/>
  <c r="T81"/>
  <c r="T80"/>
  <c r="R82"/>
  <c r="R81"/>
  <c r="R80"/>
  <c r="P82"/>
  <c r="P81"/>
  <c r="P80"/>
  <c r="F73"/>
  <c r="E71"/>
  <c r="F48"/>
  <c r="E46"/>
  <c r="J22"/>
  <c r="E22"/>
  <c r="J76"/>
  <c r="J21"/>
  <c r="J19"/>
  <c r="E19"/>
  <c r="J75"/>
  <c r="J18"/>
  <c r="J16"/>
  <c r="E16"/>
  <c r="F76"/>
  <c r="J15"/>
  <c r="J13"/>
  <c r="E13"/>
  <c r="F75"/>
  <c r="J12"/>
  <c r="J10"/>
  <c r="J73"/>
  <c i="1" r="L50"/>
  <c r="AM50"/>
  <c r="AM49"/>
  <c r="L49"/>
  <c r="AM47"/>
  <c r="L47"/>
  <c r="L45"/>
  <c r="L44"/>
  <c i="2" r="BK87"/>
  <c r="BK91"/>
  <c r="J85"/>
  <c r="BK85"/>
  <c r="BK86"/>
  <c r="J87"/>
  <c r="F34"/>
  <c r="J88"/>
  <c r="J32"/>
  <c r="BK82"/>
  <c r="F33"/>
  <c r="F35"/>
  <c r="J91"/>
  <c r="J86"/>
  <c r="F32"/>
  <c i="1" r="AS54"/>
  <c i="2" r="J82"/>
  <c r="BK88"/>
  <c l="1" r="P84"/>
  <c r="P83"/>
  <c r="P79"/>
  <c i="1" r="AU55"/>
  <c i="2" r="T84"/>
  <c r="T83"/>
  <c r="T79"/>
  <c r="BK84"/>
  <c r="J84"/>
  <c r="J59"/>
  <c r="R84"/>
  <c r="R83"/>
  <c r="R79"/>
  <c r="BK81"/>
  <c r="J81"/>
  <c r="J57"/>
  <c r="BK90"/>
  <c r="J90"/>
  <c r="J61"/>
  <c r="J48"/>
  <c r="F50"/>
  <c r="J50"/>
  <c r="F51"/>
  <c r="J51"/>
  <c r="BE82"/>
  <c r="BE85"/>
  <c r="BE86"/>
  <c r="BE87"/>
  <c r="BE88"/>
  <c r="BE91"/>
  <c i="1" r="BA55"/>
  <c r="BB55"/>
  <c r="AW55"/>
  <c r="BC55"/>
  <c r="BD55"/>
  <c r="BA54"/>
  <c r="W30"/>
  <c r="AU54"/>
  <c r="BB54"/>
  <c r="W31"/>
  <c r="BD54"/>
  <c r="W33"/>
  <c r="BC54"/>
  <c r="W32"/>
  <c i="2" l="1" r="BK83"/>
  <c r="J83"/>
  <c r="J58"/>
  <c r="BK80"/>
  <c r="J80"/>
  <c r="J56"/>
  <c r="BK89"/>
  <c r="J89"/>
  <c r="J60"/>
  <c i="1" r="AW54"/>
  <c r="AK30"/>
  <c r="AX54"/>
  <c r="AY54"/>
  <c i="2" r="J31"/>
  <c i="1" r="AV55"/>
  <c r="AT55"/>
  <c i="2" r="F31"/>
  <c i="1" r="AZ55"/>
  <c r="AZ54"/>
  <c r="W29"/>
  <c i="2" l="1" r="BK79"/>
  <c r="J79"/>
  <c r="J28"/>
  <c i="1" r="AG55"/>
  <c r="AG54"/>
  <c r="AK26"/>
  <c r="AV54"/>
  <c r="AK29"/>
  <c r="AK35"/>
  <c i="2" l="1" r="J37"/>
  <c r="J55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<sst xmlns="http://schemas.openxmlformats.org/spreadsheetml/2006/main">
  <si>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</si>
  <si>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</si>
  <si>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</si>
  <si>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</si>
  <si>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</si>
  <si>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{121e1b8d-4250-4c0a-be09-355256ff8c99}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</si>
  <si>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</si>
  <si>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</si>
  <si>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</si>
  <si>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</si>
  <si>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</si>
  <si>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</si>
  <si>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</si>
  <si>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</si>
  <si>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2025-09-10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</si>
  <si>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</si>
  <si>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</si>
  <si>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plastových oken budovy D1</t>
  </si>
  <si>
    <t>KSO:</t>
  </si>
  <si>
    <t/>
  </si>
  <si>
    <t>CC-CZ:</t>
  </si>
  <si>
    <t>Místo:</t>
  </si>
  <si>
    <t>FN Olomouc</t>
  </si>
  <si>
    <t>Datum:</t>
  </si>
  <si>
    <t>10. 9. 2025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</si>
  <si>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</si>
  <si>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</si>
  <si>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</si>
  <si>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</si>
  <si>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</si>
  <si>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</si>
  <si>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</si>
  <si>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</si>
  <si>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</si>
  <si>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</si>
  <si>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</si>
  <si>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</si>
  <si>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</si>
  <si>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</si>
  <si>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</si>
  <si>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</si>
  <si>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</si>
  <si>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</si>
  <si>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</si>
  <si>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</si>
  <si>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</si>
  <si>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</si>
  <si>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</si>
  <si>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</si>
  <si>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</si>
  <si>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</si>
  <si>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</si>
  <si>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</si>
  <si>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</si>
  <si>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</si>
  <si>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</si>
  <si>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</si>
  <si>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</si>
  <si>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</si>
  <si>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</si>
  <si>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</si>
  <si>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</si>
  <si>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</si>
  <si>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</si>
  <si>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</si>
  <si>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</si>
  <si>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</si>
  <si>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</si>
  <si>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</si>
  <si>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</si>
  <si>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</si>
  <si>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</si>
  <si>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</si>
  <si>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</si>
  <si>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</si>
  <si>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</si>
  <si>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</si>
  <si>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</si>
  <si>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</si>
  <si>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</si>
  <si>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</si>
  <si>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</si>
  <si>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</si>
  <si>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</si>
  <si>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</si>
  <si>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</si>
  <si>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766 - Konstrukce truhlářské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</si>
  <si>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</si>
  <si>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</si>
  <si>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</si>
  <si>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</si>
  <si>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</si>
  <si>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</si>
  <si>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</si>
  <si>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</si>
  <si>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</si>
  <si>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</si>
  <si>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</si>
  <si>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</si>
  <si>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</si>
  <si>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</si>
  <si>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</si>
  <si>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</si>
  <si>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</si>
  <si>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</si>
  <si>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</si>
  <si>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Doprava suti a vybouraných hmot</t>
  </si>
  <si>
    <t>5</t>
  </si>
  <si>
    <t>K</t>
  </si>
  <si>
    <t>997PC01</t>
  </si>
  <si>
    <t>Odvoz a likvidace odpadu</t>
  </si>
  <si>
    <t>kpl</t>
  </si>
  <si>
    <t>4</t>
  </si>
  <si>
    <t>-1978809716</t>
  </si>
  <si>
    <t>PSV</t>
  </si>
  <si>
    <t>Práce a dodávky PSV</t>
  </si>
  <si>
    <t>766</t>
  </si>
  <si>
    <t>Konstrukce truhlářské</t>
  </si>
  <si>
    <t>766PC01</t>
  </si>
  <si>
    <t>Okenní sestava o třech křídlech 2600/1950 mm - vycentrování okenních křídel, montáž nového těsnění okenního křídla i rámu, promazání kování a jeho hybných částí převodovky a pantu</t>
  </si>
  <si>
    <t>ks</t>
  </si>
  <si>
    <t>16</t>
  </si>
  <si>
    <t>1781130681</t>
  </si>
  <si>
    <t>766PC02</t>
  </si>
  <si>
    <t>Okenní sestava o dvou křídlech 1950/1500 mm - vycentrování okenních křídel, montáž nového těsnění okenního křídla i rámu, promazání kování a jeho hybných částí převodovky a pantu</t>
  </si>
  <si>
    <t>898166730</t>
  </si>
  <si>
    <t>3</t>
  </si>
  <si>
    <t>766PC03</t>
  </si>
  <si>
    <t>Okenní sestava o dvou křídlech 1300/1300 mm - vycentrování okenních křídel, montáž nového těsnění okenního křídla i rámu, promazání kování a jeho hybných částí převodovky a pantu</t>
  </si>
  <si>
    <t>939315795</t>
  </si>
  <si>
    <t>766PC04</t>
  </si>
  <si>
    <t>Okenní sestava o jednom křídle 2600/1950 mm - vycentrování okenních křídel, montáž nového těsnění okenního křídla i rámu, promazání kování a jeho hybných částí převodovky a pantu</t>
  </si>
  <si>
    <t>-1685651356</t>
  </si>
  <si>
    <t>VRN</t>
  </si>
  <si>
    <t>Vedlejší rozpočtové náklady</t>
  </si>
  <si>
    <t>VRN9</t>
  </si>
  <si>
    <t>Ostatní náklady</t>
  </si>
  <si>
    <t>6</t>
  </si>
  <si>
    <t>090001000</t>
  </si>
  <si>
    <t>Vedlejší a ostatní náklady</t>
  </si>
  <si>
    <t>1024</t>
  </si>
  <si>
    <t>-960608286</t>
  </si>
  <si>
    <t>Online PSC</t>
  </si>
  <si>
    <t>https://podminky.urs.cz/item/CS_URS_2025_02/090001000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</si>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</sst>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4" fillId="0" borderId="29" xfId="0" applyFont="1" applyBorder="1" applyAlignment="1">
      <alignment horizontal="left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90001000" TargetMode="External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35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49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2025-09-10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Oprava plastových oken budovy D1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FN Olomouc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10. 9. 2025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50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33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51</v>
      </c>
      <c r="D52" s="86"/>
      <c r="E52" s="86"/>
      <c r="F52" s="86"/>
      <c r="G52" s="86"/>
      <c r="H52" s="87"/>
      <c r="I52" s="88" t="s">
        <v>52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53</v>
      </c>
      <c r="AH52" s="86"/>
      <c r="AI52" s="86"/>
      <c r="AJ52" s="86"/>
      <c r="AK52" s="86"/>
      <c r="AL52" s="86"/>
      <c r="AM52" s="86"/>
      <c r="AN52" s="88" t="s">
        <v>54</v>
      </c>
      <c r="AO52" s="86"/>
      <c r="AP52" s="86"/>
      <c r="AQ52" s="90" t="s">
        <v>55</v>
      </c>
      <c r="AR52" s="43"/>
      <c r="AS52" s="91" t="s">
        <v>56</v>
      </c>
      <c r="AT52" s="92" t="s">
        <v>57</v>
      </c>
      <c r="AU52" s="92" t="s">
        <v>58</v>
      </c>
      <c r="AV52" s="92" t="s">
        <v>59</v>
      </c>
      <c r="AW52" s="92" t="s">
        <v>60</v>
      </c>
      <c r="AX52" s="92" t="s">
        <v>61</v>
      </c>
      <c r="AY52" s="92" t="s">
        <v>62</v>
      </c>
      <c r="AZ52" s="92" t="s">
        <v>63</v>
      </c>
      <c r="BA52" s="92" t="s">
        <v>64</v>
      </c>
      <c r="BB52" s="92" t="s">
        <v>65</v>
      </c>
      <c r="BC52" s="92" t="s">
        <v>66</v>
      </c>
      <c r="BD52" s="93" t="s">
        <v>67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68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69</v>
      </c>
      <c r="BT54" s="108" t="s">
        <v>70</v>
      </c>
      <c r="BV54" s="108" t="s">
        <v>71</v>
      </c>
      <c r="BW54" s="108" t="s">
        <v>5</v>
      </c>
      <c r="BX54" s="108" t="s">
        <v>72</v>
      </c>
      <c r="CL54" s="108" t="s">
        <v>19</v>
      </c>
    </row>
    <row r="55" s="7" customFormat="1" ht="24.75" customHeight="1">
      <c r="A55" s="109" t="s">
        <v>73</v>
      </c>
      <c r="B55" s="110"/>
      <c r="C55" s="111"/>
      <c r="D55" s="112" t="s">
        <v>14</v>
      </c>
      <c r="E55" s="112"/>
      <c r="F55" s="112"/>
      <c r="G55" s="112"/>
      <c r="H55" s="112"/>
      <c r="I55" s="113"/>
      <c r="J55" s="112" t="s">
        <v>17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'2025-09-10 - Oprava plast...'!J28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74</v>
      </c>
      <c r="AR55" s="116"/>
      <c r="AS55" s="117">
        <v>0</v>
      </c>
      <c r="AT55" s="118">
        <f>ROUND(SUM(AV55:AW55),2)</f>
        <v>0</v>
      </c>
      <c r="AU55" s="119">
        <f>'2025-09-10 - Oprava plast...'!P79</f>
        <v>0</v>
      </c>
      <c r="AV55" s="118">
        <f>'2025-09-10 - Oprava plast...'!J31</f>
        <v>0</v>
      </c>
      <c r="AW55" s="118">
        <f>'2025-09-10 - Oprava plast...'!J32</f>
        <v>0</v>
      </c>
      <c r="AX55" s="118">
        <f>'2025-09-10 - Oprava plast...'!J33</f>
        <v>0</v>
      </c>
      <c r="AY55" s="118">
        <f>'2025-09-10 - Oprava plast...'!J34</f>
        <v>0</v>
      </c>
      <c r="AZ55" s="118">
        <f>'2025-09-10 - Oprava plast...'!F31</f>
        <v>0</v>
      </c>
      <c r="BA55" s="118">
        <f>'2025-09-10 - Oprava plast...'!F32</f>
        <v>0</v>
      </c>
      <c r="BB55" s="118">
        <f>'2025-09-10 - Oprava plast...'!F33</f>
        <v>0</v>
      </c>
      <c r="BC55" s="118">
        <f>'2025-09-10 - Oprava plast...'!F34</f>
        <v>0</v>
      </c>
      <c r="BD55" s="120">
        <f>'2025-09-10 - Oprava plast...'!F35</f>
        <v>0</v>
      </c>
      <c r="BE55" s="7"/>
      <c r="BT55" s="121" t="s">
        <v>75</v>
      </c>
      <c r="BU55" s="121" t="s">
        <v>76</v>
      </c>
      <c r="BV55" s="121" t="s">
        <v>71</v>
      </c>
      <c r="BW55" s="121" t="s">
        <v>5</v>
      </c>
      <c r="BX55" s="121" t="s">
        <v>72</v>
      </c>
      <c r="CL55" s="121" t="s">
        <v>19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Tjyp/D53MpX77OI0rTH8XFOxYvWwq22WexbAgZUiWqXbhIIJk8TYVSEQmis8lkNXLr5m6+fFHY0u0wXy7Agi/A==" hashValue="fDacwJuUw3QtsYIbezcZzXP/N+C5AWjavYb6sJXf2mxtnrdg1FP7nRTkz0yjtyj5jRtfhvDgHUuwr4Sr4bFst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-09-10 - Oprava plas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9"/>
      <c r="AT3" s="16" t="s">
        <v>77</v>
      </c>
    </row>
    <row r="4" s="1" customFormat="1" ht="24.96" customHeight="1">
      <c r="B4" s="19"/>
      <c r="D4" s="124" t="s">
        <v>78</v>
      </c>
      <c r="L4" s="19"/>
      <c r="M4" s="125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26" t="s">
        <v>16</v>
      </c>
      <c r="E6" s="37"/>
      <c r="F6" s="37"/>
      <c r="G6" s="37"/>
      <c r="H6" s="37"/>
      <c r="I6" s="37"/>
      <c r="J6" s="37"/>
      <c r="K6" s="37"/>
      <c r="L6" s="12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28" t="s">
        <v>17</v>
      </c>
      <c r="F7" s="37"/>
      <c r="G7" s="37"/>
      <c r="H7" s="37"/>
      <c r="I7" s="37"/>
      <c r="J7" s="37"/>
      <c r="K7" s="37"/>
      <c r="L7" s="12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12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26" t="s">
        <v>18</v>
      </c>
      <c r="E9" s="37"/>
      <c r="F9" s="129" t="s">
        <v>19</v>
      </c>
      <c r="G9" s="37"/>
      <c r="H9" s="37"/>
      <c r="I9" s="126" t="s">
        <v>20</v>
      </c>
      <c r="J9" s="129" t="s">
        <v>19</v>
      </c>
      <c r="K9" s="37"/>
      <c r="L9" s="12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26" t="s">
        <v>21</v>
      </c>
      <c r="E10" s="37"/>
      <c r="F10" s="129" t="s">
        <v>22</v>
      </c>
      <c r="G10" s="37"/>
      <c r="H10" s="37"/>
      <c r="I10" s="126" t="s">
        <v>23</v>
      </c>
      <c r="J10" s="130" t="str">
        <f>'Rekapitulace stavby'!AN8</f>
        <v>10. 9. 2025</v>
      </c>
      <c r="K10" s="37"/>
      <c r="L10" s="12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12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26" t="s">
        <v>25</v>
      </c>
      <c r="E12" s="37"/>
      <c r="F12" s="37"/>
      <c r="G12" s="37"/>
      <c r="H12" s="37"/>
      <c r="I12" s="126" t="s">
        <v>26</v>
      </c>
      <c r="J12" s="129" t="str">
        <f>IF('Rekapitulace stavby'!AN10="","",'Rekapitulace stavby'!AN10)</f>
        <v/>
      </c>
      <c r="K12" s="37"/>
      <c r="L12" s="12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29" t="str">
        <f>IF('Rekapitulace stavby'!E11="","",'Rekapitulace stavby'!E11)</f>
        <v xml:space="preserve"> </v>
      </c>
      <c r="F13" s="37"/>
      <c r="G13" s="37"/>
      <c r="H13" s="37"/>
      <c r="I13" s="126" t="s">
        <v>28</v>
      </c>
      <c r="J13" s="129" t="str">
        <f>IF('Rekapitulace stavby'!AN11="","",'Rekapitulace stavby'!AN11)</f>
        <v/>
      </c>
      <c r="K13" s="37"/>
      <c r="L13" s="12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12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26" t="s">
        <v>29</v>
      </c>
      <c r="E15" s="37"/>
      <c r="F15" s="37"/>
      <c r="G15" s="37"/>
      <c r="H15" s="37"/>
      <c r="I15" s="126" t="s">
        <v>26</v>
      </c>
      <c r="J15" s="32" t="str">
        <f>'Rekapitulace stavby'!AN13</f>
        <v>Vyplň údaj</v>
      </c>
      <c r="K15" s="37"/>
      <c r="L15" s="12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29"/>
      <c r="G16" s="129"/>
      <c r="H16" s="129"/>
      <c r="I16" s="126" t="s">
        <v>28</v>
      </c>
      <c r="J16" s="32" t="str">
        <f>'Rekapitulace stavby'!AN14</f>
        <v>Vyplň údaj</v>
      </c>
      <c r="K16" s="37"/>
      <c r="L16" s="12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12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26" t="s">
        <v>31</v>
      </c>
      <c r="E18" s="37"/>
      <c r="F18" s="37"/>
      <c r="G18" s="37"/>
      <c r="H18" s="37"/>
      <c r="I18" s="126" t="s">
        <v>26</v>
      </c>
      <c r="J18" s="129" t="str">
        <f>IF('Rekapitulace stavby'!AN16="","",'Rekapitulace stavby'!AN16)</f>
        <v/>
      </c>
      <c r="K18" s="37"/>
      <c r="L18" s="12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29" t="str">
        <f>IF('Rekapitulace stavby'!E17="","",'Rekapitulace stavby'!E17)</f>
        <v xml:space="preserve"> </v>
      </c>
      <c r="F19" s="37"/>
      <c r="G19" s="37"/>
      <c r="H19" s="37"/>
      <c r="I19" s="126" t="s">
        <v>28</v>
      </c>
      <c r="J19" s="129" t="str">
        <f>IF('Rekapitulace stavby'!AN17="","",'Rekapitulace stavby'!AN17)</f>
        <v/>
      </c>
      <c r="K19" s="37"/>
      <c r="L19" s="12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12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26" t="s">
        <v>33</v>
      </c>
      <c r="E21" s="37"/>
      <c r="F21" s="37"/>
      <c r="G21" s="37"/>
      <c r="H21" s="37"/>
      <c r="I21" s="126" t="s">
        <v>26</v>
      </c>
      <c r="J21" s="129" t="str">
        <f>IF('Rekapitulace stavby'!AN19="","",'Rekapitulace stavby'!AN19)</f>
        <v/>
      </c>
      <c r="K21" s="37"/>
      <c r="L21" s="12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29" t="str">
        <f>IF('Rekapitulace stavby'!E20="","",'Rekapitulace stavby'!E20)</f>
        <v xml:space="preserve"> </v>
      </c>
      <c r="F22" s="37"/>
      <c r="G22" s="37"/>
      <c r="H22" s="37"/>
      <c r="I22" s="126" t="s">
        <v>28</v>
      </c>
      <c r="J22" s="129" t="str">
        <f>IF('Rekapitulace stavby'!AN20="","",'Rekapitulace stavby'!AN20)</f>
        <v/>
      </c>
      <c r="K22" s="37"/>
      <c r="L22" s="12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12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26" t="s">
        <v>34</v>
      </c>
      <c r="E24" s="37"/>
      <c r="F24" s="37"/>
      <c r="G24" s="37"/>
      <c r="H24" s="37"/>
      <c r="I24" s="37"/>
      <c r="J24" s="37"/>
      <c r="K24" s="37"/>
      <c r="L24" s="12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47.25" customHeight="1">
      <c r="A25" s="131"/>
      <c r="B25" s="132"/>
      <c r="C25" s="131"/>
      <c r="D25" s="131"/>
      <c r="E25" s="133" t="s">
        <v>35</v>
      </c>
      <c r="F25" s="133"/>
      <c r="G25" s="133"/>
      <c r="H25" s="133"/>
      <c r="I25" s="131"/>
      <c r="J25" s="131"/>
      <c r="K25" s="131"/>
      <c r="L25" s="134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12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35"/>
      <c r="E27" s="135"/>
      <c r="F27" s="135"/>
      <c r="G27" s="135"/>
      <c r="H27" s="135"/>
      <c r="I27" s="135"/>
      <c r="J27" s="135"/>
      <c r="K27" s="135"/>
      <c r="L27" s="12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36" t="s">
        <v>36</v>
      </c>
      <c r="E28" s="37"/>
      <c r="F28" s="37"/>
      <c r="G28" s="37"/>
      <c r="H28" s="37"/>
      <c r="I28" s="37"/>
      <c r="J28" s="137">
        <f>ROUND(J79, 2)</f>
        <v>0</v>
      </c>
      <c r="K28" s="37"/>
      <c r="L28" s="12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35"/>
      <c r="E29" s="135"/>
      <c r="F29" s="135"/>
      <c r="G29" s="135"/>
      <c r="H29" s="135"/>
      <c r="I29" s="135"/>
      <c r="J29" s="135"/>
      <c r="K29" s="135"/>
      <c r="L29" s="12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38" t="s">
        <v>38</v>
      </c>
      <c r="G30" s="37"/>
      <c r="H30" s="37"/>
      <c r="I30" s="138" t="s">
        <v>37</v>
      </c>
      <c r="J30" s="138" t="s">
        <v>39</v>
      </c>
      <c r="K30" s="37"/>
      <c r="L30" s="12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39" t="s">
        <v>40</v>
      </c>
      <c r="E31" s="126" t="s">
        <v>41</v>
      </c>
      <c r="F31" s="140">
        <f>ROUND((SUM(BE79:BE92)),  2)</f>
        <v>0</v>
      </c>
      <c r="G31" s="37"/>
      <c r="H31" s="37"/>
      <c r="I31" s="141">
        <v>0.20999999999999999</v>
      </c>
      <c r="J31" s="140">
        <f>ROUND(((SUM(BE79:BE92))*I31),  2)</f>
        <v>0</v>
      </c>
      <c r="K31" s="37"/>
      <c r="L31" s="12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26" t="s">
        <v>42</v>
      </c>
      <c r="F32" s="140">
        <f>ROUND((SUM(BF79:BF92)),  2)</f>
        <v>0</v>
      </c>
      <c r="G32" s="37"/>
      <c r="H32" s="37"/>
      <c r="I32" s="141">
        <v>0.12</v>
      </c>
      <c r="J32" s="140">
        <f>ROUND(((SUM(BF79:BF92))*I32),  2)</f>
        <v>0</v>
      </c>
      <c r="K32" s="37"/>
      <c r="L32" s="12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26" t="s">
        <v>43</v>
      </c>
      <c r="F33" s="140">
        <f>ROUND((SUM(BG79:BG92)),  2)</f>
        <v>0</v>
      </c>
      <c r="G33" s="37"/>
      <c r="H33" s="37"/>
      <c r="I33" s="141">
        <v>0.20999999999999999</v>
      </c>
      <c r="J33" s="140">
        <f>0</f>
        <v>0</v>
      </c>
      <c r="K33" s="37"/>
      <c r="L33" s="12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26" t="s">
        <v>44</v>
      </c>
      <c r="F34" s="140">
        <f>ROUND((SUM(BH79:BH92)),  2)</f>
        <v>0</v>
      </c>
      <c r="G34" s="37"/>
      <c r="H34" s="37"/>
      <c r="I34" s="141">
        <v>0.12</v>
      </c>
      <c r="J34" s="140">
        <f>0</f>
        <v>0</v>
      </c>
      <c r="K34" s="37"/>
      <c r="L34" s="12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6" t="s">
        <v>45</v>
      </c>
      <c r="F35" s="140">
        <f>ROUND((SUM(BI79:BI92)),  2)</f>
        <v>0</v>
      </c>
      <c r="G35" s="37"/>
      <c r="H35" s="37"/>
      <c r="I35" s="141">
        <v>0</v>
      </c>
      <c r="J35" s="140">
        <f>0</f>
        <v>0</v>
      </c>
      <c r="K35" s="37"/>
      <c r="L35" s="12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12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2"/>
      <c r="D37" s="143" t="s">
        <v>46</v>
      </c>
      <c r="E37" s="144"/>
      <c r="F37" s="144"/>
      <c r="G37" s="145" t="s">
        <v>47</v>
      </c>
      <c r="H37" s="146" t="s">
        <v>48</v>
      </c>
      <c r="I37" s="144"/>
      <c r="J37" s="147">
        <f>SUM(J28:J35)</f>
        <v>0</v>
      </c>
      <c r="K37" s="148"/>
      <c r="L37" s="12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2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="2" customFormat="1" ht="6.96" customHeight="1">
      <c r="A42" s="37"/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2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4.96" customHeight="1">
      <c r="A43" s="37"/>
      <c r="B43" s="38"/>
      <c r="C43" s="22" t="s">
        <v>79</v>
      </c>
      <c r="D43" s="39"/>
      <c r="E43" s="39"/>
      <c r="F43" s="39"/>
      <c r="G43" s="39"/>
      <c r="H43" s="39"/>
      <c r="I43" s="39"/>
      <c r="J43" s="39"/>
      <c r="K43" s="39"/>
      <c r="L43" s="12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6.96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2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2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16.5" customHeight="1">
      <c r="A46" s="37"/>
      <c r="B46" s="38"/>
      <c r="C46" s="39"/>
      <c r="D46" s="39"/>
      <c r="E46" s="68" t="str">
        <f>E7</f>
        <v>Oprava plastových oken budovy D1</v>
      </c>
      <c r="F46" s="39"/>
      <c r="G46" s="39"/>
      <c r="H46" s="39"/>
      <c r="I46" s="39"/>
      <c r="J46" s="39"/>
      <c r="K46" s="39"/>
      <c r="L46" s="12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6.96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2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2" customHeight="1">
      <c r="A48" s="37"/>
      <c r="B48" s="38"/>
      <c r="C48" s="31" t="s">
        <v>21</v>
      </c>
      <c r="D48" s="39"/>
      <c r="E48" s="39"/>
      <c r="F48" s="26" t="str">
        <f>F10</f>
        <v>FN Olomouc</v>
      </c>
      <c r="G48" s="39"/>
      <c r="H48" s="39"/>
      <c r="I48" s="31" t="s">
        <v>23</v>
      </c>
      <c r="J48" s="71" t="str">
        <f>IF(J10="","",J10)</f>
        <v>10. 9. 2025</v>
      </c>
      <c r="K48" s="39"/>
      <c r="L48" s="12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6.96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2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5.15" customHeight="1">
      <c r="A50" s="37"/>
      <c r="B50" s="38"/>
      <c r="C50" s="31" t="s">
        <v>25</v>
      </c>
      <c r="D50" s="39"/>
      <c r="E50" s="39"/>
      <c r="F50" s="26" t="str">
        <f>E13</f>
        <v xml:space="preserve"> </v>
      </c>
      <c r="G50" s="39"/>
      <c r="H50" s="39"/>
      <c r="I50" s="31" t="s">
        <v>31</v>
      </c>
      <c r="J50" s="35" t="str">
        <f>E19</f>
        <v xml:space="preserve"> </v>
      </c>
      <c r="K50" s="39"/>
      <c r="L50" s="12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15.15" customHeight="1">
      <c r="A51" s="37"/>
      <c r="B51" s="38"/>
      <c r="C51" s="31" t="s">
        <v>29</v>
      </c>
      <c r="D51" s="39"/>
      <c r="E51" s="39"/>
      <c r="F51" s="26" t="str">
        <f>IF(E16="","",E16)</f>
        <v>Vyplň údaj</v>
      </c>
      <c r="G51" s="39"/>
      <c r="H51" s="39"/>
      <c r="I51" s="31" t="s">
        <v>33</v>
      </c>
      <c r="J51" s="35" t="str">
        <f>E22</f>
        <v xml:space="preserve"> </v>
      </c>
      <c r="K51" s="39"/>
      <c r="L51" s="12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0.32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2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29.28" customHeight="1">
      <c r="A53" s="37"/>
      <c r="B53" s="38"/>
      <c r="C53" s="153" t="s">
        <v>80</v>
      </c>
      <c r="D53" s="154"/>
      <c r="E53" s="154"/>
      <c r="F53" s="154"/>
      <c r="G53" s="154"/>
      <c r="H53" s="154"/>
      <c r="I53" s="154"/>
      <c r="J53" s="155" t="s">
        <v>81</v>
      </c>
      <c r="K53" s="154"/>
      <c r="L53" s="12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0.32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2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22.8" customHeight="1">
      <c r="A55" s="37"/>
      <c r="B55" s="38"/>
      <c r="C55" s="156" t="s">
        <v>68</v>
      </c>
      <c r="D55" s="39"/>
      <c r="E55" s="39"/>
      <c r="F55" s="39"/>
      <c r="G55" s="39"/>
      <c r="H55" s="39"/>
      <c r="I55" s="39"/>
      <c r="J55" s="101">
        <f>J79</f>
        <v>0</v>
      </c>
      <c r="K55" s="39"/>
      <c r="L55" s="12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6" t="s">
        <v>82</v>
      </c>
    </row>
    <row r="56" s="9" customFormat="1" ht="24.96" customHeight="1">
      <c r="A56" s="9"/>
      <c r="B56" s="157"/>
      <c r="C56" s="158"/>
      <c r="D56" s="159" t="s">
        <v>83</v>
      </c>
      <c r="E56" s="160"/>
      <c r="F56" s="160"/>
      <c r="G56" s="160"/>
      <c r="H56" s="160"/>
      <c r="I56" s="160"/>
      <c r="J56" s="161">
        <f>J80</f>
        <v>0</v>
      </c>
      <c r="K56" s="158"/>
      <c r="L56" s="16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3"/>
      <c r="C57" s="164"/>
      <c r="D57" s="165" t="s">
        <v>84</v>
      </c>
      <c r="E57" s="166"/>
      <c r="F57" s="166"/>
      <c r="G57" s="166"/>
      <c r="H57" s="166"/>
      <c r="I57" s="166"/>
      <c r="J57" s="167">
        <f>J81</f>
        <v>0</v>
      </c>
      <c r="K57" s="164"/>
      <c r="L57" s="16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9" customFormat="1" ht="24.96" customHeight="1">
      <c r="A58" s="9"/>
      <c r="B58" s="157"/>
      <c r="C58" s="158"/>
      <c r="D58" s="159" t="s">
        <v>85</v>
      </c>
      <c r="E58" s="160"/>
      <c r="F58" s="160"/>
      <c r="G58" s="160"/>
      <c r="H58" s="160"/>
      <c r="I58" s="160"/>
      <c r="J58" s="161">
        <f>J83</f>
        <v>0</v>
      </c>
      <c r="K58" s="158"/>
      <c r="L58" s="162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10" customFormat="1" ht="19.92" customHeight="1">
      <c r="A59" s="10"/>
      <c r="B59" s="163"/>
      <c r="C59" s="164"/>
      <c r="D59" s="165" t="s">
        <v>86</v>
      </c>
      <c r="E59" s="166"/>
      <c r="F59" s="166"/>
      <c r="G59" s="166"/>
      <c r="H59" s="166"/>
      <c r="I59" s="166"/>
      <c r="J59" s="167">
        <f>J84</f>
        <v>0</v>
      </c>
      <c r="K59" s="164"/>
      <c r="L59" s="16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9" customFormat="1" ht="24.96" customHeight="1">
      <c r="A60" s="9"/>
      <c r="B60" s="157"/>
      <c r="C60" s="158"/>
      <c r="D60" s="159" t="s">
        <v>87</v>
      </c>
      <c r="E60" s="160"/>
      <c r="F60" s="160"/>
      <c r="G60" s="160"/>
      <c r="H60" s="160"/>
      <c r="I60" s="160"/>
      <c r="J60" s="161">
        <f>J89</f>
        <v>0</v>
      </c>
      <c r="K60" s="158"/>
      <c r="L60" s="16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3"/>
      <c r="C61" s="164"/>
      <c r="D61" s="165" t="s">
        <v>88</v>
      </c>
      <c r="E61" s="166"/>
      <c r="F61" s="166"/>
      <c r="G61" s="166"/>
      <c r="H61" s="166"/>
      <c r="I61" s="166"/>
      <c r="J61" s="167">
        <f>J90</f>
        <v>0</v>
      </c>
      <c r="K61" s="164"/>
      <c r="L61" s="16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2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2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2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89</v>
      </c>
      <c r="D68" s="39"/>
      <c r="E68" s="39"/>
      <c r="F68" s="39"/>
      <c r="G68" s="39"/>
      <c r="H68" s="39"/>
      <c r="I68" s="39"/>
      <c r="J68" s="39"/>
      <c r="K68" s="39"/>
      <c r="L68" s="12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2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2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68" t="str">
        <f>E7</f>
        <v>Oprava plastových oken budovy D1</v>
      </c>
      <c r="F71" s="39"/>
      <c r="G71" s="39"/>
      <c r="H71" s="39"/>
      <c r="I71" s="39"/>
      <c r="J71" s="39"/>
      <c r="K71" s="39"/>
      <c r="L71" s="12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2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21</v>
      </c>
      <c r="D73" s="39"/>
      <c r="E73" s="39"/>
      <c r="F73" s="26" t="str">
        <f>F10</f>
        <v>FN Olomouc</v>
      </c>
      <c r="G73" s="39"/>
      <c r="H73" s="39"/>
      <c r="I73" s="31" t="s">
        <v>23</v>
      </c>
      <c r="J73" s="71" t="str">
        <f>IF(J10="","",J10)</f>
        <v>10. 9. 2025</v>
      </c>
      <c r="K73" s="39"/>
      <c r="L73" s="12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2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5.15" customHeight="1">
      <c r="A75" s="37"/>
      <c r="B75" s="38"/>
      <c r="C75" s="31" t="s">
        <v>25</v>
      </c>
      <c r="D75" s="39"/>
      <c r="E75" s="39"/>
      <c r="F75" s="26" t="str">
        <f>E13</f>
        <v xml:space="preserve"> </v>
      </c>
      <c r="G75" s="39"/>
      <c r="H75" s="39"/>
      <c r="I75" s="31" t="s">
        <v>31</v>
      </c>
      <c r="J75" s="35" t="str">
        <f>E19</f>
        <v xml:space="preserve"> </v>
      </c>
      <c r="K75" s="39"/>
      <c r="L75" s="12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5.15" customHeight="1">
      <c r="A76" s="37"/>
      <c r="B76" s="38"/>
      <c r="C76" s="31" t="s">
        <v>29</v>
      </c>
      <c r="D76" s="39"/>
      <c r="E76" s="39"/>
      <c r="F76" s="26" t="str">
        <f>IF(E16="","",E16)</f>
        <v>Vyplň údaj</v>
      </c>
      <c r="G76" s="39"/>
      <c r="H76" s="39"/>
      <c r="I76" s="31" t="s">
        <v>33</v>
      </c>
      <c r="J76" s="35" t="str">
        <f>E22</f>
        <v xml:space="preserve"> </v>
      </c>
      <c r="K76" s="39"/>
      <c r="L76" s="12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0.32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2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1" customFormat="1" ht="29.28" customHeight="1">
      <c r="A78" s="169"/>
      <c r="B78" s="170"/>
      <c r="C78" s="171" t="s">
        <v>90</v>
      </c>
      <c r="D78" s="172" t="s">
        <v>55</v>
      </c>
      <c r="E78" s="172" t="s">
        <v>51</v>
      </c>
      <c r="F78" s="172" t="s">
        <v>52</v>
      </c>
      <c r="G78" s="172" t="s">
        <v>91</v>
      </c>
      <c r="H78" s="172" t="s">
        <v>92</v>
      </c>
      <c r="I78" s="172" t="s">
        <v>93</v>
      </c>
      <c r="J78" s="173" t="s">
        <v>81</v>
      </c>
      <c r="K78" s="174" t="s">
        <v>94</v>
      </c>
      <c r="L78" s="175"/>
      <c r="M78" s="91" t="s">
        <v>19</v>
      </c>
      <c r="N78" s="92" t="s">
        <v>40</v>
      </c>
      <c r="O78" s="92" t="s">
        <v>95</v>
      </c>
      <c r="P78" s="92" t="s">
        <v>96</v>
      </c>
      <c r="Q78" s="92" t="s">
        <v>97</v>
      </c>
      <c r="R78" s="92" t="s">
        <v>98</v>
      </c>
      <c r="S78" s="92" t="s">
        <v>99</v>
      </c>
      <c r="T78" s="93" t="s">
        <v>100</v>
      </c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</row>
    <row r="79" s="2" customFormat="1" ht="22.8" customHeight="1">
      <c r="A79" s="37"/>
      <c r="B79" s="38"/>
      <c r="C79" s="98" t="s">
        <v>101</v>
      </c>
      <c r="D79" s="39"/>
      <c r="E79" s="39"/>
      <c r="F79" s="39"/>
      <c r="G79" s="39"/>
      <c r="H79" s="39"/>
      <c r="I79" s="39"/>
      <c r="J79" s="176">
        <f>BK79</f>
        <v>0</v>
      </c>
      <c r="K79" s="39"/>
      <c r="L79" s="43"/>
      <c r="M79" s="94"/>
      <c r="N79" s="177"/>
      <c r="O79" s="95"/>
      <c r="P79" s="178">
        <f>P80+P83+P89</f>
        <v>0</v>
      </c>
      <c r="Q79" s="95"/>
      <c r="R79" s="178">
        <f>R80+R83+R89</f>
        <v>0</v>
      </c>
      <c r="S79" s="95"/>
      <c r="T79" s="179">
        <f>T80+T83+T89</f>
        <v>0</v>
      </c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T79" s="16" t="s">
        <v>69</v>
      </c>
      <c r="AU79" s="16" t="s">
        <v>82</v>
      </c>
      <c r="BK79" s="180">
        <f>BK80+BK83+BK89</f>
        <v>0</v>
      </c>
    </row>
    <row r="80" s="12" customFormat="1" ht="25.92" customHeight="1">
      <c r="A80" s="12"/>
      <c r="B80" s="181"/>
      <c r="C80" s="182"/>
      <c r="D80" s="183" t="s">
        <v>69</v>
      </c>
      <c r="E80" s="184" t="s">
        <v>102</v>
      </c>
      <c r="F80" s="184" t="s">
        <v>103</v>
      </c>
      <c r="G80" s="182"/>
      <c r="H80" s="182"/>
      <c r="I80" s="185"/>
      <c r="J80" s="186">
        <f>BK80</f>
        <v>0</v>
      </c>
      <c r="K80" s="182"/>
      <c r="L80" s="187"/>
      <c r="M80" s="188"/>
      <c r="N80" s="189"/>
      <c r="O80" s="189"/>
      <c r="P80" s="190">
        <f>P81</f>
        <v>0</v>
      </c>
      <c r="Q80" s="189"/>
      <c r="R80" s="190">
        <f>R81</f>
        <v>0</v>
      </c>
      <c r="S80" s="189"/>
      <c r="T80" s="191">
        <f>T81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2" t="s">
        <v>75</v>
      </c>
      <c r="AT80" s="193" t="s">
        <v>69</v>
      </c>
      <c r="AU80" s="193" t="s">
        <v>70</v>
      </c>
      <c r="AY80" s="192" t="s">
        <v>104</v>
      </c>
      <c r="BK80" s="194">
        <f>BK81</f>
        <v>0</v>
      </c>
    </row>
    <row r="81" s="12" customFormat="1" ht="22.8" customHeight="1">
      <c r="A81" s="12"/>
      <c r="B81" s="181"/>
      <c r="C81" s="182"/>
      <c r="D81" s="183" t="s">
        <v>69</v>
      </c>
      <c r="E81" s="195" t="s">
        <v>105</v>
      </c>
      <c r="F81" s="195" t="s">
        <v>106</v>
      </c>
      <c r="G81" s="182"/>
      <c r="H81" s="182"/>
      <c r="I81" s="185"/>
      <c r="J81" s="196">
        <f>BK81</f>
        <v>0</v>
      </c>
      <c r="K81" s="182"/>
      <c r="L81" s="187"/>
      <c r="M81" s="188"/>
      <c r="N81" s="189"/>
      <c r="O81" s="189"/>
      <c r="P81" s="190">
        <f>P82</f>
        <v>0</v>
      </c>
      <c r="Q81" s="189"/>
      <c r="R81" s="190">
        <f>R82</f>
        <v>0</v>
      </c>
      <c r="S81" s="189"/>
      <c r="T81" s="191">
        <f>T82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92" t="s">
        <v>75</v>
      </c>
      <c r="AT81" s="193" t="s">
        <v>69</v>
      </c>
      <c r="AU81" s="193" t="s">
        <v>75</v>
      </c>
      <c r="AY81" s="192" t="s">
        <v>104</v>
      </c>
      <c r="BK81" s="194">
        <f>BK82</f>
        <v>0</v>
      </c>
    </row>
    <row r="82" s="2" customFormat="1" ht="16.5" customHeight="1">
      <c r="A82" s="37"/>
      <c r="B82" s="38"/>
      <c r="C82" s="197" t="s">
        <v>107</v>
      </c>
      <c r="D82" s="197" t="s">
        <v>108</v>
      </c>
      <c r="E82" s="198" t="s">
        <v>109</v>
      </c>
      <c r="F82" s="199" t="s">
        <v>110</v>
      </c>
      <c r="G82" s="200" t="s">
        <v>111</v>
      </c>
      <c r="H82" s="201">
        <v>1</v>
      </c>
      <c r="I82" s="202"/>
      <c r="J82" s="203">
        <f>ROUND(I82*H82,2)</f>
        <v>0</v>
      </c>
      <c r="K82" s="204"/>
      <c r="L82" s="43"/>
      <c r="M82" s="205" t="s">
        <v>19</v>
      </c>
      <c r="N82" s="206" t="s">
        <v>41</v>
      </c>
      <c r="O82" s="83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209" t="s">
        <v>112</v>
      </c>
      <c r="AT82" s="209" t="s">
        <v>108</v>
      </c>
      <c r="AU82" s="209" t="s">
        <v>77</v>
      </c>
      <c r="AY82" s="16" t="s">
        <v>104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6" t="s">
        <v>75</v>
      </c>
      <c r="BK82" s="210">
        <f>ROUND(I82*H82,2)</f>
        <v>0</v>
      </c>
      <c r="BL82" s="16" t="s">
        <v>112</v>
      </c>
      <c r="BM82" s="209" t="s">
        <v>113</v>
      </c>
    </row>
    <row r="83" s="12" customFormat="1" ht="25.92" customHeight="1">
      <c r="A83" s="12"/>
      <c r="B83" s="181"/>
      <c r="C83" s="182"/>
      <c r="D83" s="183" t="s">
        <v>69</v>
      </c>
      <c r="E83" s="184" t="s">
        <v>114</v>
      </c>
      <c r="F83" s="184" t="s">
        <v>115</v>
      </c>
      <c r="G83" s="182"/>
      <c r="H83" s="182"/>
      <c r="I83" s="185"/>
      <c r="J83" s="186">
        <f>BK83</f>
        <v>0</v>
      </c>
      <c r="K83" s="182"/>
      <c r="L83" s="187"/>
      <c r="M83" s="188"/>
      <c r="N83" s="189"/>
      <c r="O83" s="189"/>
      <c r="P83" s="190">
        <f>P84</f>
        <v>0</v>
      </c>
      <c r="Q83" s="189"/>
      <c r="R83" s="190">
        <f>R84</f>
        <v>0</v>
      </c>
      <c r="S83" s="189"/>
      <c r="T83" s="191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2" t="s">
        <v>77</v>
      </c>
      <c r="AT83" s="193" t="s">
        <v>69</v>
      </c>
      <c r="AU83" s="193" t="s">
        <v>70</v>
      </c>
      <c r="AY83" s="192" t="s">
        <v>104</v>
      </c>
      <c r="BK83" s="194">
        <f>BK84</f>
        <v>0</v>
      </c>
    </row>
    <row r="84" s="12" customFormat="1" ht="22.8" customHeight="1">
      <c r="A84" s="12"/>
      <c r="B84" s="181"/>
      <c r="C84" s="182"/>
      <c r="D84" s="183" t="s">
        <v>69</v>
      </c>
      <c r="E84" s="195" t="s">
        <v>116</v>
      </c>
      <c r="F84" s="195" t="s">
        <v>117</v>
      </c>
      <c r="G84" s="182"/>
      <c r="H84" s="182"/>
      <c r="I84" s="185"/>
      <c r="J84" s="196">
        <f>BK84</f>
        <v>0</v>
      </c>
      <c r="K84" s="182"/>
      <c r="L84" s="187"/>
      <c r="M84" s="188"/>
      <c r="N84" s="189"/>
      <c r="O84" s="189"/>
      <c r="P84" s="190">
        <f>SUM(P85:P88)</f>
        <v>0</v>
      </c>
      <c r="Q84" s="189"/>
      <c r="R84" s="190">
        <f>SUM(R85:R88)</f>
        <v>0</v>
      </c>
      <c r="S84" s="189"/>
      <c r="T84" s="191">
        <f>SUM(T85:T88)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2" t="s">
        <v>77</v>
      </c>
      <c r="AT84" s="193" t="s">
        <v>69</v>
      </c>
      <c r="AU84" s="193" t="s">
        <v>75</v>
      </c>
      <c r="AY84" s="192" t="s">
        <v>104</v>
      </c>
      <c r="BK84" s="194">
        <f>SUM(BK85:BK88)</f>
        <v>0</v>
      </c>
    </row>
    <row r="85" s="2" customFormat="1" ht="24.15" customHeight="1">
      <c r="A85" s="37"/>
      <c r="B85" s="38"/>
      <c r="C85" s="197" t="s">
        <v>75</v>
      </c>
      <c r="D85" s="197" t="s">
        <v>108</v>
      </c>
      <c r="E85" s="198" t="s">
        <v>118</v>
      </c>
      <c r="F85" s="199" t="s">
        <v>119</v>
      </c>
      <c r="G85" s="200" t="s">
        <v>120</v>
      </c>
      <c r="H85" s="201">
        <v>142</v>
      </c>
      <c r="I85" s="202"/>
      <c r="J85" s="203">
        <f>ROUND(I85*H85,2)</f>
        <v>0</v>
      </c>
      <c r="K85" s="204"/>
      <c r="L85" s="43"/>
      <c r="M85" s="205" t="s">
        <v>19</v>
      </c>
      <c r="N85" s="206" t="s">
        <v>41</v>
      </c>
      <c r="O85" s="83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09" t="s">
        <v>121</v>
      </c>
      <c r="AT85" s="209" t="s">
        <v>108</v>
      </c>
      <c r="AU85" s="209" t="s">
        <v>77</v>
      </c>
      <c r="AY85" s="16" t="s">
        <v>104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6" t="s">
        <v>75</v>
      </c>
      <c r="BK85" s="210">
        <f>ROUND(I85*H85,2)</f>
        <v>0</v>
      </c>
      <c r="BL85" s="16" t="s">
        <v>121</v>
      </c>
      <c r="BM85" s="209" t="s">
        <v>122</v>
      </c>
    </row>
    <row r="86" s="2" customFormat="1" ht="24.15" customHeight="1">
      <c r="A86" s="37"/>
      <c r="B86" s="38"/>
      <c r="C86" s="197" t="s">
        <v>77</v>
      </c>
      <c r="D86" s="197" t="s">
        <v>108</v>
      </c>
      <c r="E86" s="198" t="s">
        <v>123</v>
      </c>
      <c r="F86" s="199" t="s">
        <v>124</v>
      </c>
      <c r="G86" s="200" t="s">
        <v>120</v>
      </c>
      <c r="H86" s="201">
        <v>48</v>
      </c>
      <c r="I86" s="202"/>
      <c r="J86" s="203">
        <f>ROUND(I86*H86,2)</f>
        <v>0</v>
      </c>
      <c r="K86" s="204"/>
      <c r="L86" s="43"/>
      <c r="M86" s="205" t="s">
        <v>19</v>
      </c>
      <c r="N86" s="206" t="s">
        <v>41</v>
      </c>
      <c r="O86" s="83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09" t="s">
        <v>121</v>
      </c>
      <c r="AT86" s="209" t="s">
        <v>108</v>
      </c>
      <c r="AU86" s="209" t="s">
        <v>77</v>
      </c>
      <c r="AY86" s="16" t="s">
        <v>104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6" t="s">
        <v>75</v>
      </c>
      <c r="BK86" s="210">
        <f>ROUND(I86*H86,2)</f>
        <v>0</v>
      </c>
      <c r="BL86" s="16" t="s">
        <v>121</v>
      </c>
      <c r="BM86" s="209" t="s">
        <v>125</v>
      </c>
    </row>
    <row r="87" s="2" customFormat="1" ht="24.15" customHeight="1">
      <c r="A87" s="37"/>
      <c r="B87" s="38"/>
      <c r="C87" s="197" t="s">
        <v>126</v>
      </c>
      <c r="D87" s="197" t="s">
        <v>108</v>
      </c>
      <c r="E87" s="198" t="s">
        <v>127</v>
      </c>
      <c r="F87" s="199" t="s">
        <v>128</v>
      </c>
      <c r="G87" s="200" t="s">
        <v>120</v>
      </c>
      <c r="H87" s="201">
        <v>15</v>
      </c>
      <c r="I87" s="202"/>
      <c r="J87" s="203">
        <f>ROUND(I87*H87,2)</f>
        <v>0</v>
      </c>
      <c r="K87" s="204"/>
      <c r="L87" s="43"/>
      <c r="M87" s="205" t="s">
        <v>19</v>
      </c>
      <c r="N87" s="206" t="s">
        <v>41</v>
      </c>
      <c r="O87" s="83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09" t="s">
        <v>121</v>
      </c>
      <c r="AT87" s="209" t="s">
        <v>108</v>
      </c>
      <c r="AU87" s="209" t="s">
        <v>77</v>
      </c>
      <c r="AY87" s="16" t="s">
        <v>104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6" t="s">
        <v>75</v>
      </c>
      <c r="BK87" s="210">
        <f>ROUND(I87*H87,2)</f>
        <v>0</v>
      </c>
      <c r="BL87" s="16" t="s">
        <v>121</v>
      </c>
      <c r="BM87" s="209" t="s">
        <v>129</v>
      </c>
    </row>
    <row r="88" s="2" customFormat="1" ht="24.15" customHeight="1">
      <c r="A88" s="37"/>
      <c r="B88" s="38"/>
      <c r="C88" s="197" t="s">
        <v>112</v>
      </c>
      <c r="D88" s="197" t="s">
        <v>108</v>
      </c>
      <c r="E88" s="198" t="s">
        <v>130</v>
      </c>
      <c r="F88" s="199" t="s">
        <v>131</v>
      </c>
      <c r="G88" s="200" t="s">
        <v>120</v>
      </c>
      <c r="H88" s="201">
        <v>6</v>
      </c>
      <c r="I88" s="202"/>
      <c r="J88" s="203">
        <f>ROUND(I88*H88,2)</f>
        <v>0</v>
      </c>
      <c r="K88" s="204"/>
      <c r="L88" s="43"/>
      <c r="M88" s="205" t="s">
        <v>19</v>
      </c>
      <c r="N88" s="206" t="s">
        <v>41</v>
      </c>
      <c r="O88" s="83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09" t="s">
        <v>121</v>
      </c>
      <c r="AT88" s="209" t="s">
        <v>108</v>
      </c>
      <c r="AU88" s="209" t="s">
        <v>77</v>
      </c>
      <c r="AY88" s="16" t="s">
        <v>104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6" t="s">
        <v>75</v>
      </c>
      <c r="BK88" s="210">
        <f>ROUND(I88*H88,2)</f>
        <v>0</v>
      </c>
      <c r="BL88" s="16" t="s">
        <v>121</v>
      </c>
      <c r="BM88" s="209" t="s">
        <v>132</v>
      </c>
    </row>
    <row r="89" s="12" customFormat="1" ht="25.92" customHeight="1">
      <c r="A89" s="12"/>
      <c r="B89" s="181"/>
      <c r="C89" s="182"/>
      <c r="D89" s="183" t="s">
        <v>69</v>
      </c>
      <c r="E89" s="184" t="s">
        <v>133</v>
      </c>
      <c r="F89" s="184" t="s">
        <v>134</v>
      </c>
      <c r="G89" s="182"/>
      <c r="H89" s="182"/>
      <c r="I89" s="185"/>
      <c r="J89" s="186">
        <f>BK89</f>
        <v>0</v>
      </c>
      <c r="K89" s="182"/>
      <c r="L89" s="187"/>
      <c r="M89" s="188"/>
      <c r="N89" s="189"/>
      <c r="O89" s="189"/>
      <c r="P89" s="190">
        <f>P90</f>
        <v>0</v>
      </c>
      <c r="Q89" s="189"/>
      <c r="R89" s="190">
        <f>R90</f>
        <v>0</v>
      </c>
      <c r="S89" s="189"/>
      <c r="T89" s="191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2" t="s">
        <v>107</v>
      </c>
      <c r="AT89" s="193" t="s">
        <v>69</v>
      </c>
      <c r="AU89" s="193" t="s">
        <v>70</v>
      </c>
      <c r="AY89" s="192" t="s">
        <v>104</v>
      </c>
      <c r="BK89" s="194">
        <f>BK90</f>
        <v>0</v>
      </c>
    </row>
    <row r="90" s="12" customFormat="1" ht="22.8" customHeight="1">
      <c r="A90" s="12"/>
      <c r="B90" s="181"/>
      <c r="C90" s="182"/>
      <c r="D90" s="183" t="s">
        <v>69</v>
      </c>
      <c r="E90" s="195" t="s">
        <v>135</v>
      </c>
      <c r="F90" s="195" t="s">
        <v>136</v>
      </c>
      <c r="G90" s="182"/>
      <c r="H90" s="182"/>
      <c r="I90" s="185"/>
      <c r="J90" s="196">
        <f>BK90</f>
        <v>0</v>
      </c>
      <c r="K90" s="182"/>
      <c r="L90" s="187"/>
      <c r="M90" s="188"/>
      <c r="N90" s="189"/>
      <c r="O90" s="189"/>
      <c r="P90" s="190">
        <f>SUM(P91:P92)</f>
        <v>0</v>
      </c>
      <c r="Q90" s="189"/>
      <c r="R90" s="190">
        <f>SUM(R91:R92)</f>
        <v>0</v>
      </c>
      <c r="S90" s="189"/>
      <c r="T90" s="191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2" t="s">
        <v>107</v>
      </c>
      <c r="AT90" s="193" t="s">
        <v>69</v>
      </c>
      <c r="AU90" s="193" t="s">
        <v>75</v>
      </c>
      <c r="AY90" s="192" t="s">
        <v>104</v>
      </c>
      <c r="BK90" s="194">
        <f>SUM(BK91:BK92)</f>
        <v>0</v>
      </c>
    </row>
    <row r="91" s="2" customFormat="1" ht="16.5" customHeight="1">
      <c r="A91" s="37"/>
      <c r="B91" s="38"/>
      <c r="C91" s="197" t="s">
        <v>137</v>
      </c>
      <c r="D91" s="197" t="s">
        <v>108</v>
      </c>
      <c r="E91" s="198" t="s">
        <v>138</v>
      </c>
      <c r="F91" s="199" t="s">
        <v>139</v>
      </c>
      <c r="G91" s="200" t="s">
        <v>111</v>
      </c>
      <c r="H91" s="201">
        <v>1</v>
      </c>
      <c r="I91" s="202"/>
      <c r="J91" s="203">
        <f>ROUND(I91*H91,2)</f>
        <v>0</v>
      </c>
      <c r="K91" s="204"/>
      <c r="L91" s="43"/>
      <c r="M91" s="205" t="s">
        <v>19</v>
      </c>
      <c r="N91" s="206" t="s">
        <v>41</v>
      </c>
      <c r="O91" s="83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09" t="s">
        <v>140</v>
      </c>
      <c r="AT91" s="209" t="s">
        <v>108</v>
      </c>
      <c r="AU91" s="209" t="s">
        <v>77</v>
      </c>
      <c r="AY91" s="16" t="s">
        <v>104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6" t="s">
        <v>75</v>
      </c>
      <c r="BK91" s="210">
        <f>ROUND(I91*H91,2)</f>
        <v>0</v>
      </c>
      <c r="BL91" s="16" t="s">
        <v>140</v>
      </c>
      <c r="BM91" s="209" t="s">
        <v>141</v>
      </c>
    </row>
    <row r="92" s="2" customFormat="1">
      <c r="A92" s="37"/>
      <c r="B92" s="38"/>
      <c r="C92" s="39"/>
      <c r="D92" s="211" t="s">
        <v>142</v>
      </c>
      <c r="E92" s="39"/>
      <c r="F92" s="212" t="s">
        <v>143</v>
      </c>
      <c r="G92" s="39"/>
      <c r="H92" s="39"/>
      <c r="I92" s="213"/>
      <c r="J92" s="39"/>
      <c r="K92" s="39"/>
      <c r="L92" s="43"/>
      <c r="M92" s="214"/>
      <c r="N92" s="215"/>
      <c r="O92" s="216"/>
      <c r="P92" s="216"/>
      <c r="Q92" s="216"/>
      <c r="R92" s="216"/>
      <c r="S92" s="216"/>
      <c r="T92" s="21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142</v>
      </c>
      <c r="AU92" s="16" t="s">
        <v>77</v>
      </c>
    </row>
    <row r="93" s="2" customFormat="1" ht="6.96" customHeight="1">
      <c r="A93" s="37"/>
      <c r="B93" s="58"/>
      <c r="C93" s="59"/>
      <c r="D93" s="59"/>
      <c r="E93" s="59"/>
      <c r="F93" s="59"/>
      <c r="G93" s="59"/>
      <c r="H93" s="59"/>
      <c r="I93" s="59"/>
      <c r="J93" s="59"/>
      <c r="K93" s="59"/>
      <c r="L93" s="43"/>
      <c r="M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</sheetData>
  <sheetProtection sheet="1" autoFilter="0" formatColumns="0" formatRows="0" objects="1" scenarios="1" spinCount="100000" saltValue="DvsBh+HVWV/xkNBzvypYq0Vj51gJszi/uQRRTGdLN5UJg7F+XD/WgdnHOg5uf/cuy8sD3mNaFBL/u99XS3G1gQ==" hashValue="cvihf0XiVtwcjcR8O71JLhuaxTOUl2XZjupgMA0bX1U5BdmbpY94YRdx5X1UpEHBiokL2PTST1782ipxPJvTXA==" algorithmName="SHA-512" password="CC35"/>
  <autoFilter ref="C78:K92"/>
  <mergeCells count="6">
    <mergeCell ref="E7:H7"/>
    <mergeCell ref="E16:H16"/>
    <mergeCell ref="E25:H25"/>
    <mergeCell ref="E46:H46"/>
    <mergeCell ref="E71:H71"/>
    <mergeCell ref="L2:V2"/>
  </mergeCells>
  <hyperlinks>
    <hyperlink ref="F92" r:id="rId1" display="https://podminky.urs.cz/item/CS_URS_2025_02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8" customWidth="1"/>
    <col min="2" max="2" width="1.667969" style="218" customWidth="1"/>
    <col min="3" max="4" width="5" style="218" customWidth="1"/>
    <col min="5" max="5" width="11.66016" style="218" customWidth="1"/>
    <col min="6" max="6" width="9.160156" style="218" customWidth="1"/>
    <col min="7" max="7" width="5" style="218" customWidth="1"/>
    <col min="8" max="8" width="77.83203" style="218" customWidth="1"/>
    <col min="9" max="10" width="20" style="218" customWidth="1"/>
    <col min="11" max="11" width="1.667969" style="218" customWidth="1"/>
  </cols>
  <sheetData>
    <row r="1" s="1" customFormat="1" ht="37.5" customHeight="1"/>
    <row r="2" s="1" customFormat="1" ht="7.5" customHeight="1">
      <c r="B2" s="219"/>
      <c r="C2" s="220"/>
      <c r="D2" s="220"/>
      <c r="E2" s="220"/>
      <c r="F2" s="220"/>
      <c r="G2" s="220"/>
      <c r="H2" s="220"/>
      <c r="I2" s="220"/>
      <c r="J2" s="220"/>
      <c r="K2" s="221"/>
    </row>
    <row r="3" s="13" customFormat="1" ht="45" customHeight="1">
      <c r="B3" s="222"/>
      <c r="C3" s="223" t="s">
        <v>144</v>
      </c>
      <c r="D3" s="223"/>
      <c r="E3" s="223"/>
      <c r="F3" s="223"/>
      <c r="G3" s="223"/>
      <c r="H3" s="223"/>
      <c r="I3" s="223"/>
      <c r="J3" s="223"/>
      <c r="K3" s="224"/>
    </row>
    <row r="4" s="1" customFormat="1" ht="25.5" customHeight="1">
      <c r="B4" s="225"/>
      <c r="C4" s="226" t="s">
        <v>145</v>
      </c>
      <c r="D4" s="226"/>
      <c r="E4" s="226"/>
      <c r="F4" s="226"/>
      <c r="G4" s="226"/>
      <c r="H4" s="226"/>
      <c r="I4" s="226"/>
      <c r="J4" s="226"/>
      <c r="K4" s="227"/>
    </row>
    <row r="5" s="1" customFormat="1" ht="5.25" customHeight="1">
      <c r="B5" s="225"/>
      <c r="C5" s="228"/>
      <c r="D5" s="228"/>
      <c r="E5" s="228"/>
      <c r="F5" s="228"/>
      <c r="G5" s="228"/>
      <c r="H5" s="228"/>
      <c r="I5" s="228"/>
      <c r="J5" s="228"/>
      <c r="K5" s="227"/>
    </row>
    <row r="6" s="1" customFormat="1" ht="15" customHeight="1">
      <c r="B6" s="225"/>
      <c r="C6" s="229" t="s">
        <v>146</v>
      </c>
      <c r="D6" s="229"/>
      <c r="E6" s="229"/>
      <c r="F6" s="229"/>
      <c r="G6" s="229"/>
      <c r="H6" s="229"/>
      <c r="I6" s="229"/>
      <c r="J6" s="229"/>
      <c r="K6" s="227"/>
    </row>
    <row r="7" s="1" customFormat="1" ht="15" customHeight="1">
      <c r="B7" s="230"/>
      <c r="C7" s="229" t="s">
        <v>147</v>
      </c>
      <c r="D7" s="229"/>
      <c r="E7" s="229"/>
      <c r="F7" s="229"/>
      <c r="G7" s="229"/>
      <c r="H7" s="229"/>
      <c r="I7" s="229"/>
      <c r="J7" s="229"/>
      <c r="K7" s="227"/>
    </row>
    <row r="8" s="1" customFormat="1" ht="12.75" customHeight="1">
      <c r="B8" s="230"/>
      <c r="C8" s="229"/>
      <c r="D8" s="229"/>
      <c r="E8" s="229"/>
      <c r="F8" s="229"/>
      <c r="G8" s="229"/>
      <c r="H8" s="229"/>
      <c r="I8" s="229"/>
      <c r="J8" s="229"/>
      <c r="K8" s="227"/>
    </row>
    <row r="9" s="1" customFormat="1" ht="15" customHeight="1">
      <c r="B9" s="230"/>
      <c r="C9" s="229" t="s">
        <v>148</v>
      </c>
      <c r="D9" s="229"/>
      <c r="E9" s="229"/>
      <c r="F9" s="229"/>
      <c r="G9" s="229"/>
      <c r="H9" s="229"/>
      <c r="I9" s="229"/>
      <c r="J9" s="229"/>
      <c r="K9" s="227"/>
    </row>
    <row r="10" s="1" customFormat="1" ht="15" customHeight="1">
      <c r="B10" s="230"/>
      <c r="C10" s="229"/>
      <c r="D10" s="229" t="s">
        <v>149</v>
      </c>
      <c r="E10" s="229"/>
      <c r="F10" s="229"/>
      <c r="G10" s="229"/>
      <c r="H10" s="229"/>
      <c r="I10" s="229"/>
      <c r="J10" s="229"/>
      <c r="K10" s="227"/>
    </row>
    <row r="11" s="1" customFormat="1" ht="15" customHeight="1">
      <c r="B11" s="230"/>
      <c r="C11" s="231"/>
      <c r="D11" s="229" t="s">
        <v>150</v>
      </c>
      <c r="E11" s="229"/>
      <c r="F11" s="229"/>
      <c r="G11" s="229"/>
      <c r="H11" s="229"/>
      <c r="I11" s="229"/>
      <c r="J11" s="229"/>
      <c r="K11" s="227"/>
    </row>
    <row r="12" s="1" customFormat="1" ht="15" customHeight="1">
      <c r="B12" s="230"/>
      <c r="C12" s="231"/>
      <c r="D12" s="229"/>
      <c r="E12" s="229"/>
      <c r="F12" s="229"/>
      <c r="G12" s="229"/>
      <c r="H12" s="229"/>
      <c r="I12" s="229"/>
      <c r="J12" s="229"/>
      <c r="K12" s="227"/>
    </row>
    <row r="13" s="1" customFormat="1" ht="15" customHeight="1">
      <c r="B13" s="230"/>
      <c r="C13" s="231"/>
      <c r="D13" s="232" t="s">
        <v>151</v>
      </c>
      <c r="E13" s="229"/>
      <c r="F13" s="229"/>
      <c r="G13" s="229"/>
      <c r="H13" s="229"/>
      <c r="I13" s="229"/>
      <c r="J13" s="229"/>
      <c r="K13" s="227"/>
    </row>
    <row r="14" s="1" customFormat="1" ht="12.75" customHeight="1">
      <c r="B14" s="230"/>
      <c r="C14" s="231"/>
      <c r="D14" s="231"/>
      <c r="E14" s="231"/>
      <c r="F14" s="231"/>
      <c r="G14" s="231"/>
      <c r="H14" s="231"/>
      <c r="I14" s="231"/>
      <c r="J14" s="231"/>
      <c r="K14" s="227"/>
    </row>
    <row r="15" s="1" customFormat="1" ht="15" customHeight="1">
      <c r="B15" s="230"/>
      <c r="C15" s="231"/>
      <c r="D15" s="229" t="s">
        <v>152</v>
      </c>
      <c r="E15" s="229"/>
      <c r="F15" s="229"/>
      <c r="G15" s="229"/>
      <c r="H15" s="229"/>
      <c r="I15" s="229"/>
      <c r="J15" s="229"/>
      <c r="K15" s="227"/>
    </row>
    <row r="16" s="1" customFormat="1" ht="15" customHeight="1">
      <c r="B16" s="230"/>
      <c r="C16" s="231"/>
      <c r="D16" s="229" t="s">
        <v>153</v>
      </c>
      <c r="E16" s="229"/>
      <c r="F16" s="229"/>
      <c r="G16" s="229"/>
      <c r="H16" s="229"/>
      <c r="I16" s="229"/>
      <c r="J16" s="229"/>
      <c r="K16" s="227"/>
    </row>
    <row r="17" s="1" customFormat="1" ht="15" customHeight="1">
      <c r="B17" s="230"/>
      <c r="C17" s="231"/>
      <c r="D17" s="229" t="s">
        <v>154</v>
      </c>
      <c r="E17" s="229"/>
      <c r="F17" s="229"/>
      <c r="G17" s="229"/>
      <c r="H17" s="229"/>
      <c r="I17" s="229"/>
      <c r="J17" s="229"/>
      <c r="K17" s="227"/>
    </row>
    <row r="18" s="1" customFormat="1" ht="15" customHeight="1">
      <c r="B18" s="230"/>
      <c r="C18" s="231"/>
      <c r="D18" s="231"/>
      <c r="E18" s="233" t="s">
        <v>74</v>
      </c>
      <c r="F18" s="229" t="s">
        <v>155</v>
      </c>
      <c r="G18" s="229"/>
      <c r="H18" s="229"/>
      <c r="I18" s="229"/>
      <c r="J18" s="229"/>
      <c r="K18" s="227"/>
    </row>
    <row r="19" s="1" customFormat="1" ht="15" customHeight="1">
      <c r="B19" s="230"/>
      <c r="C19" s="231"/>
      <c r="D19" s="231"/>
      <c r="E19" s="233" t="s">
        <v>156</v>
      </c>
      <c r="F19" s="229" t="s">
        <v>157</v>
      </c>
      <c r="G19" s="229"/>
      <c r="H19" s="229"/>
      <c r="I19" s="229"/>
      <c r="J19" s="229"/>
      <c r="K19" s="227"/>
    </row>
    <row r="20" s="1" customFormat="1" ht="15" customHeight="1">
      <c r="B20" s="230"/>
      <c r="C20" s="231"/>
      <c r="D20" s="231"/>
      <c r="E20" s="233" t="s">
        <v>158</v>
      </c>
      <c r="F20" s="229" t="s">
        <v>159</v>
      </c>
      <c r="G20" s="229"/>
      <c r="H20" s="229"/>
      <c r="I20" s="229"/>
      <c r="J20" s="229"/>
      <c r="K20" s="227"/>
    </row>
    <row r="21" s="1" customFormat="1" ht="15" customHeight="1">
      <c r="B21" s="230"/>
      <c r="C21" s="231"/>
      <c r="D21" s="231"/>
      <c r="E21" s="233" t="s">
        <v>160</v>
      </c>
      <c r="F21" s="229" t="s">
        <v>139</v>
      </c>
      <c r="G21" s="229"/>
      <c r="H21" s="229"/>
      <c r="I21" s="229"/>
      <c r="J21" s="229"/>
      <c r="K21" s="227"/>
    </row>
    <row r="22" s="1" customFormat="1" ht="15" customHeight="1">
      <c r="B22" s="230"/>
      <c r="C22" s="231"/>
      <c r="D22" s="231"/>
      <c r="E22" s="233" t="s">
        <v>161</v>
      </c>
      <c r="F22" s="229" t="s">
        <v>162</v>
      </c>
      <c r="G22" s="229"/>
      <c r="H22" s="229"/>
      <c r="I22" s="229"/>
      <c r="J22" s="229"/>
      <c r="K22" s="227"/>
    </row>
    <row r="23" s="1" customFormat="1" ht="15" customHeight="1">
      <c r="B23" s="230"/>
      <c r="C23" s="231"/>
      <c r="D23" s="231"/>
      <c r="E23" s="233" t="s">
        <v>163</v>
      </c>
      <c r="F23" s="229" t="s">
        <v>164</v>
      </c>
      <c r="G23" s="229"/>
      <c r="H23" s="229"/>
      <c r="I23" s="229"/>
      <c r="J23" s="229"/>
      <c r="K23" s="227"/>
    </row>
    <row r="24" s="1" customFormat="1" ht="12.75" customHeight="1">
      <c r="B24" s="230"/>
      <c r="C24" s="231"/>
      <c r="D24" s="231"/>
      <c r="E24" s="231"/>
      <c r="F24" s="231"/>
      <c r="G24" s="231"/>
      <c r="H24" s="231"/>
      <c r="I24" s="231"/>
      <c r="J24" s="231"/>
      <c r="K24" s="227"/>
    </row>
    <row r="25" s="1" customFormat="1" ht="15" customHeight="1">
      <c r="B25" s="230"/>
      <c r="C25" s="229" t="s">
        <v>165</v>
      </c>
      <c r="D25" s="229"/>
      <c r="E25" s="229"/>
      <c r="F25" s="229"/>
      <c r="G25" s="229"/>
      <c r="H25" s="229"/>
      <c r="I25" s="229"/>
      <c r="J25" s="229"/>
      <c r="K25" s="227"/>
    </row>
    <row r="26" s="1" customFormat="1" ht="15" customHeight="1">
      <c r="B26" s="230"/>
      <c r="C26" s="229" t="s">
        <v>166</v>
      </c>
      <c r="D26" s="229"/>
      <c r="E26" s="229"/>
      <c r="F26" s="229"/>
      <c r="G26" s="229"/>
      <c r="H26" s="229"/>
      <c r="I26" s="229"/>
      <c r="J26" s="229"/>
      <c r="K26" s="227"/>
    </row>
    <row r="27" s="1" customFormat="1" ht="15" customHeight="1">
      <c r="B27" s="230"/>
      <c r="C27" s="229"/>
      <c r="D27" s="229" t="s">
        <v>167</v>
      </c>
      <c r="E27" s="229"/>
      <c r="F27" s="229"/>
      <c r="G27" s="229"/>
      <c r="H27" s="229"/>
      <c r="I27" s="229"/>
      <c r="J27" s="229"/>
      <c r="K27" s="227"/>
    </row>
    <row r="28" s="1" customFormat="1" ht="15" customHeight="1">
      <c r="B28" s="230"/>
      <c r="C28" s="231"/>
      <c r="D28" s="229" t="s">
        <v>168</v>
      </c>
      <c r="E28" s="229"/>
      <c r="F28" s="229"/>
      <c r="G28" s="229"/>
      <c r="H28" s="229"/>
      <c r="I28" s="229"/>
      <c r="J28" s="229"/>
      <c r="K28" s="227"/>
    </row>
    <row r="29" s="1" customFormat="1" ht="12.75" customHeight="1">
      <c r="B29" s="230"/>
      <c r="C29" s="231"/>
      <c r="D29" s="231"/>
      <c r="E29" s="231"/>
      <c r="F29" s="231"/>
      <c r="G29" s="231"/>
      <c r="H29" s="231"/>
      <c r="I29" s="231"/>
      <c r="J29" s="231"/>
      <c r="K29" s="227"/>
    </row>
    <row r="30" s="1" customFormat="1" ht="15" customHeight="1">
      <c r="B30" s="230"/>
      <c r="C30" s="231"/>
      <c r="D30" s="229" t="s">
        <v>169</v>
      </c>
      <c r="E30" s="229"/>
      <c r="F30" s="229"/>
      <c r="G30" s="229"/>
      <c r="H30" s="229"/>
      <c r="I30" s="229"/>
      <c r="J30" s="229"/>
      <c r="K30" s="227"/>
    </row>
    <row r="31" s="1" customFormat="1" ht="15" customHeight="1">
      <c r="B31" s="230"/>
      <c r="C31" s="231"/>
      <c r="D31" s="229" t="s">
        <v>170</v>
      </c>
      <c r="E31" s="229"/>
      <c r="F31" s="229"/>
      <c r="G31" s="229"/>
      <c r="H31" s="229"/>
      <c r="I31" s="229"/>
      <c r="J31" s="229"/>
      <c r="K31" s="227"/>
    </row>
    <row r="32" s="1" customFormat="1" ht="12.75" customHeight="1">
      <c r="B32" s="230"/>
      <c r="C32" s="231"/>
      <c r="D32" s="231"/>
      <c r="E32" s="231"/>
      <c r="F32" s="231"/>
      <c r="G32" s="231"/>
      <c r="H32" s="231"/>
      <c r="I32" s="231"/>
      <c r="J32" s="231"/>
      <c r="K32" s="227"/>
    </row>
    <row r="33" s="1" customFormat="1" ht="15" customHeight="1">
      <c r="B33" s="230"/>
      <c r="C33" s="231"/>
      <c r="D33" s="229" t="s">
        <v>171</v>
      </c>
      <c r="E33" s="229"/>
      <c r="F33" s="229"/>
      <c r="G33" s="229"/>
      <c r="H33" s="229"/>
      <c r="I33" s="229"/>
      <c r="J33" s="229"/>
      <c r="K33" s="227"/>
    </row>
    <row r="34" s="1" customFormat="1" ht="15" customHeight="1">
      <c r="B34" s="230"/>
      <c r="C34" s="231"/>
      <c r="D34" s="229" t="s">
        <v>172</v>
      </c>
      <c r="E34" s="229"/>
      <c r="F34" s="229"/>
      <c r="G34" s="229"/>
      <c r="H34" s="229"/>
      <c r="I34" s="229"/>
      <c r="J34" s="229"/>
      <c r="K34" s="227"/>
    </row>
    <row r="35" s="1" customFormat="1" ht="15" customHeight="1">
      <c r="B35" s="230"/>
      <c r="C35" s="231"/>
      <c r="D35" s="229" t="s">
        <v>173</v>
      </c>
      <c r="E35" s="229"/>
      <c r="F35" s="229"/>
      <c r="G35" s="229"/>
      <c r="H35" s="229"/>
      <c r="I35" s="229"/>
      <c r="J35" s="229"/>
      <c r="K35" s="227"/>
    </row>
    <row r="36" s="1" customFormat="1" ht="15" customHeight="1">
      <c r="B36" s="230"/>
      <c r="C36" s="231"/>
      <c r="D36" s="229"/>
      <c r="E36" s="232" t="s">
        <v>90</v>
      </c>
      <c r="F36" s="229"/>
      <c r="G36" s="229" t="s">
        <v>174</v>
      </c>
      <c r="H36" s="229"/>
      <c r="I36" s="229"/>
      <c r="J36" s="229"/>
      <c r="K36" s="227"/>
    </row>
    <row r="37" s="1" customFormat="1" ht="30.75" customHeight="1">
      <c r="B37" s="230"/>
      <c r="C37" s="231"/>
      <c r="D37" s="229"/>
      <c r="E37" s="232" t="s">
        <v>175</v>
      </c>
      <c r="F37" s="229"/>
      <c r="G37" s="229" t="s">
        <v>176</v>
      </c>
      <c r="H37" s="229"/>
      <c r="I37" s="229"/>
      <c r="J37" s="229"/>
      <c r="K37" s="227"/>
    </row>
    <row r="38" s="1" customFormat="1" ht="15" customHeight="1">
      <c r="B38" s="230"/>
      <c r="C38" s="231"/>
      <c r="D38" s="229"/>
      <c r="E38" s="232" t="s">
        <v>51</v>
      </c>
      <c r="F38" s="229"/>
      <c r="G38" s="229" t="s">
        <v>177</v>
      </c>
      <c r="H38" s="229"/>
      <c r="I38" s="229"/>
      <c r="J38" s="229"/>
      <c r="K38" s="227"/>
    </row>
    <row r="39" s="1" customFormat="1" ht="15" customHeight="1">
      <c r="B39" s="230"/>
      <c r="C39" s="231"/>
      <c r="D39" s="229"/>
      <c r="E39" s="232" t="s">
        <v>52</v>
      </c>
      <c r="F39" s="229"/>
      <c r="G39" s="229" t="s">
        <v>178</v>
      </c>
      <c r="H39" s="229"/>
      <c r="I39" s="229"/>
      <c r="J39" s="229"/>
      <c r="K39" s="227"/>
    </row>
    <row r="40" s="1" customFormat="1" ht="15" customHeight="1">
      <c r="B40" s="230"/>
      <c r="C40" s="231"/>
      <c r="D40" s="229"/>
      <c r="E40" s="232" t="s">
        <v>91</v>
      </c>
      <c r="F40" s="229"/>
      <c r="G40" s="229" t="s">
        <v>179</v>
      </c>
      <c r="H40" s="229"/>
      <c r="I40" s="229"/>
      <c r="J40" s="229"/>
      <c r="K40" s="227"/>
    </row>
    <row r="41" s="1" customFormat="1" ht="15" customHeight="1">
      <c r="B41" s="230"/>
      <c r="C41" s="231"/>
      <c r="D41" s="229"/>
      <c r="E41" s="232" t="s">
        <v>92</v>
      </c>
      <c r="F41" s="229"/>
      <c r="G41" s="229" t="s">
        <v>180</v>
      </c>
      <c r="H41" s="229"/>
      <c r="I41" s="229"/>
      <c r="J41" s="229"/>
      <c r="K41" s="227"/>
    </row>
    <row r="42" s="1" customFormat="1" ht="15" customHeight="1">
      <c r="B42" s="230"/>
      <c r="C42" s="231"/>
      <c r="D42" s="229"/>
      <c r="E42" s="232" t="s">
        <v>181</v>
      </c>
      <c r="F42" s="229"/>
      <c r="G42" s="229" t="s">
        <v>182</v>
      </c>
      <c r="H42" s="229"/>
      <c r="I42" s="229"/>
      <c r="J42" s="229"/>
      <c r="K42" s="227"/>
    </row>
    <row r="43" s="1" customFormat="1" ht="15" customHeight="1">
      <c r="B43" s="230"/>
      <c r="C43" s="231"/>
      <c r="D43" s="229"/>
      <c r="E43" s="232"/>
      <c r="F43" s="229"/>
      <c r="G43" s="229" t="s">
        <v>183</v>
      </c>
      <c r="H43" s="229"/>
      <c r="I43" s="229"/>
      <c r="J43" s="229"/>
      <c r="K43" s="227"/>
    </row>
    <row r="44" s="1" customFormat="1" ht="15" customHeight="1">
      <c r="B44" s="230"/>
      <c r="C44" s="231"/>
      <c r="D44" s="229"/>
      <c r="E44" s="232" t="s">
        <v>184</v>
      </c>
      <c r="F44" s="229"/>
      <c r="G44" s="229" t="s">
        <v>185</v>
      </c>
      <c r="H44" s="229"/>
      <c r="I44" s="229"/>
      <c r="J44" s="229"/>
      <c r="K44" s="227"/>
    </row>
    <row r="45" s="1" customFormat="1" ht="15" customHeight="1">
      <c r="B45" s="230"/>
      <c r="C45" s="231"/>
      <c r="D45" s="229"/>
      <c r="E45" s="232" t="s">
        <v>94</v>
      </c>
      <c r="F45" s="229"/>
      <c r="G45" s="229" t="s">
        <v>186</v>
      </c>
      <c r="H45" s="229"/>
      <c r="I45" s="229"/>
      <c r="J45" s="229"/>
      <c r="K45" s="227"/>
    </row>
    <row r="46" s="1" customFormat="1" ht="12.75" customHeight="1">
      <c r="B46" s="230"/>
      <c r="C46" s="231"/>
      <c r="D46" s="229"/>
      <c r="E46" s="229"/>
      <c r="F46" s="229"/>
      <c r="G46" s="229"/>
      <c r="H46" s="229"/>
      <c r="I46" s="229"/>
      <c r="J46" s="229"/>
      <c r="K46" s="227"/>
    </row>
    <row r="47" s="1" customFormat="1" ht="15" customHeight="1">
      <c r="B47" s="230"/>
      <c r="C47" s="231"/>
      <c r="D47" s="229" t="s">
        <v>187</v>
      </c>
      <c r="E47" s="229"/>
      <c r="F47" s="229"/>
      <c r="G47" s="229"/>
      <c r="H47" s="229"/>
      <c r="I47" s="229"/>
      <c r="J47" s="229"/>
      <c r="K47" s="227"/>
    </row>
    <row r="48" s="1" customFormat="1" ht="15" customHeight="1">
      <c r="B48" s="230"/>
      <c r="C48" s="231"/>
      <c r="D48" s="231"/>
      <c r="E48" s="229" t="s">
        <v>188</v>
      </c>
      <c r="F48" s="229"/>
      <c r="G48" s="229"/>
      <c r="H48" s="229"/>
      <c r="I48" s="229"/>
      <c r="J48" s="229"/>
      <c r="K48" s="227"/>
    </row>
    <row r="49" s="1" customFormat="1" ht="15" customHeight="1">
      <c r="B49" s="230"/>
      <c r="C49" s="231"/>
      <c r="D49" s="231"/>
      <c r="E49" s="229" t="s">
        <v>189</v>
      </c>
      <c r="F49" s="229"/>
      <c r="G49" s="229"/>
      <c r="H49" s="229"/>
      <c r="I49" s="229"/>
      <c r="J49" s="229"/>
      <c r="K49" s="227"/>
    </row>
    <row r="50" s="1" customFormat="1" ht="15" customHeight="1">
      <c r="B50" s="230"/>
      <c r="C50" s="231"/>
      <c r="D50" s="231"/>
      <c r="E50" s="229" t="s">
        <v>190</v>
      </c>
      <c r="F50" s="229"/>
      <c r="G50" s="229"/>
      <c r="H50" s="229"/>
      <c r="I50" s="229"/>
      <c r="J50" s="229"/>
      <c r="K50" s="227"/>
    </row>
    <row r="51" s="1" customFormat="1" ht="15" customHeight="1">
      <c r="B51" s="230"/>
      <c r="C51" s="231"/>
      <c r="D51" s="229" t="s">
        <v>191</v>
      </c>
      <c r="E51" s="229"/>
      <c r="F51" s="229"/>
      <c r="G51" s="229"/>
      <c r="H51" s="229"/>
      <c r="I51" s="229"/>
      <c r="J51" s="229"/>
      <c r="K51" s="227"/>
    </row>
    <row r="52" s="1" customFormat="1" ht="25.5" customHeight="1">
      <c r="B52" s="225"/>
      <c r="C52" s="226" t="s">
        <v>192</v>
      </c>
      <c r="D52" s="226"/>
      <c r="E52" s="226"/>
      <c r="F52" s="226"/>
      <c r="G52" s="226"/>
      <c r="H52" s="226"/>
      <c r="I52" s="226"/>
      <c r="J52" s="226"/>
      <c r="K52" s="227"/>
    </row>
    <row r="53" s="1" customFormat="1" ht="5.25" customHeight="1">
      <c r="B53" s="225"/>
      <c r="C53" s="228"/>
      <c r="D53" s="228"/>
      <c r="E53" s="228"/>
      <c r="F53" s="228"/>
      <c r="G53" s="228"/>
      <c r="H53" s="228"/>
      <c r="I53" s="228"/>
      <c r="J53" s="228"/>
      <c r="K53" s="227"/>
    </row>
    <row r="54" s="1" customFormat="1" ht="15" customHeight="1">
      <c r="B54" s="225"/>
      <c r="C54" s="229" t="s">
        <v>193</v>
      </c>
      <c r="D54" s="229"/>
      <c r="E54" s="229"/>
      <c r="F54" s="229"/>
      <c r="G54" s="229"/>
      <c r="H54" s="229"/>
      <c r="I54" s="229"/>
      <c r="J54" s="229"/>
      <c r="K54" s="227"/>
    </row>
    <row r="55" s="1" customFormat="1" ht="15" customHeight="1">
      <c r="B55" s="225"/>
      <c r="C55" s="229" t="s">
        <v>194</v>
      </c>
      <c r="D55" s="229"/>
      <c r="E55" s="229"/>
      <c r="F55" s="229"/>
      <c r="G55" s="229"/>
      <c r="H55" s="229"/>
      <c r="I55" s="229"/>
      <c r="J55" s="229"/>
      <c r="K55" s="227"/>
    </row>
    <row r="56" s="1" customFormat="1" ht="12.75" customHeight="1">
      <c r="B56" s="225"/>
      <c r="C56" s="229"/>
      <c r="D56" s="229"/>
      <c r="E56" s="229"/>
      <c r="F56" s="229"/>
      <c r="G56" s="229"/>
      <c r="H56" s="229"/>
      <c r="I56" s="229"/>
      <c r="J56" s="229"/>
      <c r="K56" s="227"/>
    </row>
    <row r="57" s="1" customFormat="1" ht="15" customHeight="1">
      <c r="B57" s="225"/>
      <c r="C57" s="229" t="s">
        <v>195</v>
      </c>
      <c r="D57" s="229"/>
      <c r="E57" s="229"/>
      <c r="F57" s="229"/>
      <c r="G57" s="229"/>
      <c r="H57" s="229"/>
      <c r="I57" s="229"/>
      <c r="J57" s="229"/>
      <c r="K57" s="227"/>
    </row>
    <row r="58" s="1" customFormat="1" ht="15" customHeight="1">
      <c r="B58" s="225"/>
      <c r="C58" s="231"/>
      <c r="D58" s="229" t="s">
        <v>196</v>
      </c>
      <c r="E58" s="229"/>
      <c r="F58" s="229"/>
      <c r="G58" s="229"/>
      <c r="H58" s="229"/>
      <c r="I58" s="229"/>
      <c r="J58" s="229"/>
      <c r="K58" s="227"/>
    </row>
    <row r="59" s="1" customFormat="1" ht="15" customHeight="1">
      <c r="B59" s="225"/>
      <c r="C59" s="231"/>
      <c r="D59" s="229" t="s">
        <v>197</v>
      </c>
      <c r="E59" s="229"/>
      <c r="F59" s="229"/>
      <c r="G59" s="229"/>
      <c r="H59" s="229"/>
      <c r="I59" s="229"/>
      <c r="J59" s="229"/>
      <c r="K59" s="227"/>
    </row>
    <row r="60" s="1" customFormat="1" ht="15" customHeight="1">
      <c r="B60" s="225"/>
      <c r="C60" s="231"/>
      <c r="D60" s="229" t="s">
        <v>198</v>
      </c>
      <c r="E60" s="229"/>
      <c r="F60" s="229"/>
      <c r="G60" s="229"/>
      <c r="H60" s="229"/>
      <c r="I60" s="229"/>
      <c r="J60" s="229"/>
      <c r="K60" s="227"/>
    </row>
    <row r="61" s="1" customFormat="1" ht="15" customHeight="1">
      <c r="B61" s="225"/>
      <c r="C61" s="231"/>
      <c r="D61" s="229" t="s">
        <v>199</v>
      </c>
      <c r="E61" s="229"/>
      <c r="F61" s="229"/>
      <c r="G61" s="229"/>
      <c r="H61" s="229"/>
      <c r="I61" s="229"/>
      <c r="J61" s="229"/>
      <c r="K61" s="227"/>
    </row>
    <row r="62" s="1" customFormat="1" ht="15" customHeight="1">
      <c r="B62" s="225"/>
      <c r="C62" s="231"/>
      <c r="D62" s="234" t="s">
        <v>200</v>
      </c>
      <c r="E62" s="234"/>
      <c r="F62" s="234"/>
      <c r="G62" s="234"/>
      <c r="H62" s="234"/>
      <c r="I62" s="234"/>
      <c r="J62" s="234"/>
      <c r="K62" s="227"/>
    </row>
    <row r="63" s="1" customFormat="1" ht="15" customHeight="1">
      <c r="B63" s="225"/>
      <c r="C63" s="231"/>
      <c r="D63" s="229" t="s">
        <v>201</v>
      </c>
      <c r="E63" s="229"/>
      <c r="F63" s="229"/>
      <c r="G63" s="229"/>
      <c r="H63" s="229"/>
      <c r="I63" s="229"/>
      <c r="J63" s="229"/>
      <c r="K63" s="227"/>
    </row>
    <row r="64" s="1" customFormat="1" ht="12.75" customHeight="1">
      <c r="B64" s="225"/>
      <c r="C64" s="231"/>
      <c r="D64" s="231"/>
      <c r="E64" s="235"/>
      <c r="F64" s="231"/>
      <c r="G64" s="231"/>
      <c r="H64" s="231"/>
      <c r="I64" s="231"/>
      <c r="J64" s="231"/>
      <c r="K64" s="227"/>
    </row>
    <row r="65" s="1" customFormat="1" ht="15" customHeight="1">
      <c r="B65" s="225"/>
      <c r="C65" s="231"/>
      <c r="D65" s="229" t="s">
        <v>202</v>
      </c>
      <c r="E65" s="229"/>
      <c r="F65" s="229"/>
      <c r="G65" s="229"/>
      <c r="H65" s="229"/>
      <c r="I65" s="229"/>
      <c r="J65" s="229"/>
      <c r="K65" s="227"/>
    </row>
    <row r="66" s="1" customFormat="1" ht="15" customHeight="1">
      <c r="B66" s="225"/>
      <c r="C66" s="231"/>
      <c r="D66" s="234" t="s">
        <v>203</v>
      </c>
      <c r="E66" s="234"/>
      <c r="F66" s="234"/>
      <c r="G66" s="234"/>
      <c r="H66" s="234"/>
      <c r="I66" s="234"/>
      <c r="J66" s="234"/>
      <c r="K66" s="227"/>
    </row>
    <row r="67" s="1" customFormat="1" ht="15" customHeight="1">
      <c r="B67" s="225"/>
      <c r="C67" s="231"/>
      <c r="D67" s="229" t="s">
        <v>204</v>
      </c>
      <c r="E67" s="229"/>
      <c r="F67" s="229"/>
      <c r="G67" s="229"/>
      <c r="H67" s="229"/>
      <c r="I67" s="229"/>
      <c r="J67" s="229"/>
      <c r="K67" s="227"/>
    </row>
    <row r="68" s="1" customFormat="1" ht="15" customHeight="1">
      <c r="B68" s="225"/>
      <c r="C68" s="231"/>
      <c r="D68" s="229" t="s">
        <v>205</v>
      </c>
      <c r="E68" s="229"/>
      <c r="F68" s="229"/>
      <c r="G68" s="229"/>
      <c r="H68" s="229"/>
      <c r="I68" s="229"/>
      <c r="J68" s="229"/>
      <c r="K68" s="227"/>
    </row>
    <row r="69" s="1" customFormat="1" ht="15" customHeight="1">
      <c r="B69" s="225"/>
      <c r="C69" s="231"/>
      <c r="D69" s="229" t="s">
        <v>206</v>
      </c>
      <c r="E69" s="229"/>
      <c r="F69" s="229"/>
      <c r="G69" s="229"/>
      <c r="H69" s="229"/>
      <c r="I69" s="229"/>
      <c r="J69" s="229"/>
      <c r="K69" s="227"/>
    </row>
    <row r="70" s="1" customFormat="1" ht="15" customHeight="1">
      <c r="B70" s="225"/>
      <c r="C70" s="231"/>
      <c r="D70" s="229" t="s">
        <v>207</v>
      </c>
      <c r="E70" s="229"/>
      <c r="F70" s="229"/>
      <c r="G70" s="229"/>
      <c r="H70" s="229"/>
      <c r="I70" s="229"/>
      <c r="J70" s="229"/>
      <c r="K70" s="227"/>
    </row>
    <row r="71" s="1" customFormat="1" ht="12.75" customHeight="1">
      <c r="B71" s="236"/>
      <c r="C71" s="237"/>
      <c r="D71" s="237"/>
      <c r="E71" s="237"/>
      <c r="F71" s="237"/>
      <c r="G71" s="237"/>
      <c r="H71" s="237"/>
      <c r="I71" s="237"/>
      <c r="J71" s="237"/>
      <c r="K71" s="238"/>
    </row>
    <row r="72" s="1" customFormat="1" ht="18.75" customHeight="1">
      <c r="B72" s="239"/>
      <c r="C72" s="239"/>
      <c r="D72" s="239"/>
      <c r="E72" s="239"/>
      <c r="F72" s="239"/>
      <c r="G72" s="239"/>
      <c r="H72" s="239"/>
      <c r="I72" s="239"/>
      <c r="J72" s="239"/>
      <c r="K72" s="240"/>
    </row>
    <row r="73" s="1" customFormat="1" ht="18.75" customHeight="1">
      <c r="B73" s="240"/>
      <c r="C73" s="240"/>
      <c r="D73" s="240"/>
      <c r="E73" s="240"/>
      <c r="F73" s="240"/>
      <c r="G73" s="240"/>
      <c r="H73" s="240"/>
      <c r="I73" s="240"/>
      <c r="J73" s="240"/>
      <c r="K73" s="240"/>
    </row>
    <row r="74" s="1" customFormat="1" ht="7.5" customHeight="1">
      <c r="B74" s="241"/>
      <c r="C74" s="242"/>
      <c r="D74" s="242"/>
      <c r="E74" s="242"/>
      <c r="F74" s="242"/>
      <c r="G74" s="242"/>
      <c r="H74" s="242"/>
      <c r="I74" s="242"/>
      <c r="J74" s="242"/>
      <c r="K74" s="243"/>
    </row>
    <row r="75" s="1" customFormat="1" ht="45" customHeight="1">
      <c r="B75" s="244"/>
      <c r="C75" s="245" t="s">
        <v>208</v>
      </c>
      <c r="D75" s="245"/>
      <c r="E75" s="245"/>
      <c r="F75" s="245"/>
      <c r="G75" s="245"/>
      <c r="H75" s="245"/>
      <c r="I75" s="245"/>
      <c r="J75" s="245"/>
      <c r="K75" s="246"/>
    </row>
    <row r="76" s="1" customFormat="1" ht="17.25" customHeight="1">
      <c r="B76" s="244"/>
      <c r="C76" s="247" t="s">
        <v>209</v>
      </c>
      <c r="D76" s="247"/>
      <c r="E76" s="247"/>
      <c r="F76" s="247" t="s">
        <v>210</v>
      </c>
      <c r="G76" s="248"/>
      <c r="H76" s="247" t="s">
        <v>52</v>
      </c>
      <c r="I76" s="247" t="s">
        <v>55</v>
      </c>
      <c r="J76" s="247" t="s">
        <v>211</v>
      </c>
      <c r="K76" s="246"/>
    </row>
    <row r="77" s="1" customFormat="1" ht="17.25" customHeight="1">
      <c r="B77" s="244"/>
      <c r="C77" s="249" t="s">
        <v>212</v>
      </c>
      <c r="D77" s="249"/>
      <c r="E77" s="249"/>
      <c r="F77" s="250" t="s">
        <v>213</v>
      </c>
      <c r="G77" s="251"/>
      <c r="H77" s="249"/>
      <c r="I77" s="249"/>
      <c r="J77" s="249" t="s">
        <v>214</v>
      </c>
      <c r="K77" s="246"/>
    </row>
    <row r="78" s="1" customFormat="1" ht="5.25" customHeight="1">
      <c r="B78" s="244"/>
      <c r="C78" s="252"/>
      <c r="D78" s="252"/>
      <c r="E78" s="252"/>
      <c r="F78" s="252"/>
      <c r="G78" s="253"/>
      <c r="H78" s="252"/>
      <c r="I78" s="252"/>
      <c r="J78" s="252"/>
      <c r="K78" s="246"/>
    </row>
    <row r="79" s="1" customFormat="1" ht="15" customHeight="1">
      <c r="B79" s="244"/>
      <c r="C79" s="232" t="s">
        <v>51</v>
      </c>
      <c r="D79" s="254"/>
      <c r="E79" s="254"/>
      <c r="F79" s="255" t="s">
        <v>215</v>
      </c>
      <c r="G79" s="256"/>
      <c r="H79" s="232" t="s">
        <v>216</v>
      </c>
      <c r="I79" s="232" t="s">
        <v>217</v>
      </c>
      <c r="J79" s="232">
        <v>20</v>
      </c>
      <c r="K79" s="246"/>
    </row>
    <row r="80" s="1" customFormat="1" ht="15" customHeight="1">
      <c r="B80" s="244"/>
      <c r="C80" s="232" t="s">
        <v>218</v>
      </c>
      <c r="D80" s="232"/>
      <c r="E80" s="232"/>
      <c r="F80" s="255" t="s">
        <v>215</v>
      </c>
      <c r="G80" s="256"/>
      <c r="H80" s="232" t="s">
        <v>219</v>
      </c>
      <c r="I80" s="232" t="s">
        <v>217</v>
      </c>
      <c r="J80" s="232">
        <v>120</v>
      </c>
      <c r="K80" s="246"/>
    </row>
    <row r="81" s="1" customFormat="1" ht="15" customHeight="1">
      <c r="B81" s="257"/>
      <c r="C81" s="232" t="s">
        <v>220</v>
      </c>
      <c r="D81" s="232"/>
      <c r="E81" s="232"/>
      <c r="F81" s="255" t="s">
        <v>221</v>
      </c>
      <c r="G81" s="256"/>
      <c r="H81" s="232" t="s">
        <v>222</v>
      </c>
      <c r="I81" s="232" t="s">
        <v>217</v>
      </c>
      <c r="J81" s="232">
        <v>50</v>
      </c>
      <c r="K81" s="246"/>
    </row>
    <row r="82" s="1" customFormat="1" ht="15" customHeight="1">
      <c r="B82" s="257"/>
      <c r="C82" s="232" t="s">
        <v>223</v>
      </c>
      <c r="D82" s="232"/>
      <c r="E82" s="232"/>
      <c r="F82" s="255" t="s">
        <v>215</v>
      </c>
      <c r="G82" s="256"/>
      <c r="H82" s="232" t="s">
        <v>224</v>
      </c>
      <c r="I82" s="232" t="s">
        <v>225</v>
      </c>
      <c r="J82" s="232"/>
      <c r="K82" s="246"/>
    </row>
    <row r="83" s="1" customFormat="1" ht="15" customHeight="1">
      <c r="B83" s="257"/>
      <c r="C83" s="258" t="s">
        <v>226</v>
      </c>
      <c r="D83" s="258"/>
      <c r="E83" s="258"/>
      <c r="F83" s="259" t="s">
        <v>221</v>
      </c>
      <c r="G83" s="258"/>
      <c r="H83" s="258" t="s">
        <v>227</v>
      </c>
      <c r="I83" s="258" t="s">
        <v>217</v>
      </c>
      <c r="J83" s="258">
        <v>15</v>
      </c>
      <c r="K83" s="246"/>
    </row>
    <row r="84" s="1" customFormat="1" ht="15" customHeight="1">
      <c r="B84" s="257"/>
      <c r="C84" s="258" t="s">
        <v>228</v>
      </c>
      <c r="D84" s="258"/>
      <c r="E84" s="258"/>
      <c r="F84" s="259" t="s">
        <v>221</v>
      </c>
      <c r="G84" s="258"/>
      <c r="H84" s="258" t="s">
        <v>229</v>
      </c>
      <c r="I84" s="258" t="s">
        <v>217</v>
      </c>
      <c r="J84" s="258">
        <v>15</v>
      </c>
      <c r="K84" s="246"/>
    </row>
    <row r="85" s="1" customFormat="1" ht="15" customHeight="1">
      <c r="B85" s="257"/>
      <c r="C85" s="258" t="s">
        <v>230</v>
      </c>
      <c r="D85" s="258"/>
      <c r="E85" s="258"/>
      <c r="F85" s="259" t="s">
        <v>221</v>
      </c>
      <c r="G85" s="258"/>
      <c r="H85" s="258" t="s">
        <v>231</v>
      </c>
      <c r="I85" s="258" t="s">
        <v>217</v>
      </c>
      <c r="J85" s="258">
        <v>20</v>
      </c>
      <c r="K85" s="246"/>
    </row>
    <row r="86" s="1" customFormat="1" ht="15" customHeight="1">
      <c r="B86" s="257"/>
      <c r="C86" s="258" t="s">
        <v>232</v>
      </c>
      <c r="D86" s="258"/>
      <c r="E86" s="258"/>
      <c r="F86" s="259" t="s">
        <v>221</v>
      </c>
      <c r="G86" s="258"/>
      <c r="H86" s="258" t="s">
        <v>233</v>
      </c>
      <c r="I86" s="258" t="s">
        <v>217</v>
      </c>
      <c r="J86" s="258">
        <v>20</v>
      </c>
      <c r="K86" s="246"/>
    </row>
    <row r="87" s="1" customFormat="1" ht="15" customHeight="1">
      <c r="B87" s="257"/>
      <c r="C87" s="232" t="s">
        <v>234</v>
      </c>
      <c r="D87" s="232"/>
      <c r="E87" s="232"/>
      <c r="F87" s="255" t="s">
        <v>221</v>
      </c>
      <c r="G87" s="256"/>
      <c r="H87" s="232" t="s">
        <v>235</v>
      </c>
      <c r="I87" s="232" t="s">
        <v>217</v>
      </c>
      <c r="J87" s="232">
        <v>50</v>
      </c>
      <c r="K87" s="246"/>
    </row>
    <row r="88" s="1" customFormat="1" ht="15" customHeight="1">
      <c r="B88" s="257"/>
      <c r="C88" s="232" t="s">
        <v>236</v>
      </c>
      <c r="D88" s="232"/>
      <c r="E88" s="232"/>
      <c r="F88" s="255" t="s">
        <v>221</v>
      </c>
      <c r="G88" s="256"/>
      <c r="H88" s="232" t="s">
        <v>237</v>
      </c>
      <c r="I88" s="232" t="s">
        <v>217</v>
      </c>
      <c r="J88" s="232">
        <v>20</v>
      </c>
      <c r="K88" s="246"/>
    </row>
    <row r="89" s="1" customFormat="1" ht="15" customHeight="1">
      <c r="B89" s="257"/>
      <c r="C89" s="232" t="s">
        <v>238</v>
      </c>
      <c r="D89" s="232"/>
      <c r="E89" s="232"/>
      <c r="F89" s="255" t="s">
        <v>221</v>
      </c>
      <c r="G89" s="256"/>
      <c r="H89" s="232" t="s">
        <v>239</v>
      </c>
      <c r="I89" s="232" t="s">
        <v>217</v>
      </c>
      <c r="J89" s="232">
        <v>20</v>
      </c>
      <c r="K89" s="246"/>
    </row>
    <row r="90" s="1" customFormat="1" ht="15" customHeight="1">
      <c r="B90" s="257"/>
      <c r="C90" s="232" t="s">
        <v>240</v>
      </c>
      <c r="D90" s="232"/>
      <c r="E90" s="232"/>
      <c r="F90" s="255" t="s">
        <v>221</v>
      </c>
      <c r="G90" s="256"/>
      <c r="H90" s="232" t="s">
        <v>241</v>
      </c>
      <c r="I90" s="232" t="s">
        <v>217</v>
      </c>
      <c r="J90" s="232">
        <v>50</v>
      </c>
      <c r="K90" s="246"/>
    </row>
    <row r="91" s="1" customFormat="1" ht="15" customHeight="1">
      <c r="B91" s="257"/>
      <c r="C91" s="232" t="s">
        <v>242</v>
      </c>
      <c r="D91" s="232"/>
      <c r="E91" s="232"/>
      <c r="F91" s="255" t="s">
        <v>221</v>
      </c>
      <c r="G91" s="256"/>
      <c r="H91" s="232" t="s">
        <v>242</v>
      </c>
      <c r="I91" s="232" t="s">
        <v>217</v>
      </c>
      <c r="J91" s="232">
        <v>50</v>
      </c>
      <c r="K91" s="246"/>
    </row>
    <row r="92" s="1" customFormat="1" ht="15" customHeight="1">
      <c r="B92" s="257"/>
      <c r="C92" s="232" t="s">
        <v>243</v>
      </c>
      <c r="D92" s="232"/>
      <c r="E92" s="232"/>
      <c r="F92" s="255" t="s">
        <v>221</v>
      </c>
      <c r="G92" s="256"/>
      <c r="H92" s="232" t="s">
        <v>244</v>
      </c>
      <c r="I92" s="232" t="s">
        <v>217</v>
      </c>
      <c r="J92" s="232">
        <v>255</v>
      </c>
      <c r="K92" s="246"/>
    </row>
    <row r="93" s="1" customFormat="1" ht="15" customHeight="1">
      <c r="B93" s="257"/>
      <c r="C93" s="232" t="s">
        <v>245</v>
      </c>
      <c r="D93" s="232"/>
      <c r="E93" s="232"/>
      <c r="F93" s="255" t="s">
        <v>215</v>
      </c>
      <c r="G93" s="256"/>
      <c r="H93" s="232" t="s">
        <v>246</v>
      </c>
      <c r="I93" s="232" t="s">
        <v>247</v>
      </c>
      <c r="J93" s="232"/>
      <c r="K93" s="246"/>
    </row>
    <row r="94" s="1" customFormat="1" ht="15" customHeight="1">
      <c r="B94" s="257"/>
      <c r="C94" s="232" t="s">
        <v>248</v>
      </c>
      <c r="D94" s="232"/>
      <c r="E94" s="232"/>
      <c r="F94" s="255" t="s">
        <v>215</v>
      </c>
      <c r="G94" s="256"/>
      <c r="H94" s="232" t="s">
        <v>249</v>
      </c>
      <c r="I94" s="232" t="s">
        <v>250</v>
      </c>
      <c r="J94" s="232"/>
      <c r="K94" s="246"/>
    </row>
    <row r="95" s="1" customFormat="1" ht="15" customHeight="1">
      <c r="B95" s="257"/>
      <c r="C95" s="232" t="s">
        <v>251</v>
      </c>
      <c r="D95" s="232"/>
      <c r="E95" s="232"/>
      <c r="F95" s="255" t="s">
        <v>215</v>
      </c>
      <c r="G95" s="256"/>
      <c r="H95" s="232" t="s">
        <v>251</v>
      </c>
      <c r="I95" s="232" t="s">
        <v>250</v>
      </c>
      <c r="J95" s="232"/>
      <c r="K95" s="246"/>
    </row>
    <row r="96" s="1" customFormat="1" ht="15" customHeight="1">
      <c r="B96" s="257"/>
      <c r="C96" s="232" t="s">
        <v>36</v>
      </c>
      <c r="D96" s="232"/>
      <c r="E96" s="232"/>
      <c r="F96" s="255" t="s">
        <v>215</v>
      </c>
      <c r="G96" s="256"/>
      <c r="H96" s="232" t="s">
        <v>252</v>
      </c>
      <c r="I96" s="232" t="s">
        <v>250</v>
      </c>
      <c r="J96" s="232"/>
      <c r="K96" s="246"/>
    </row>
    <row r="97" s="1" customFormat="1" ht="15" customHeight="1">
      <c r="B97" s="257"/>
      <c r="C97" s="232" t="s">
        <v>46</v>
      </c>
      <c r="D97" s="232"/>
      <c r="E97" s="232"/>
      <c r="F97" s="255" t="s">
        <v>215</v>
      </c>
      <c r="G97" s="256"/>
      <c r="H97" s="232" t="s">
        <v>253</v>
      </c>
      <c r="I97" s="232" t="s">
        <v>250</v>
      </c>
      <c r="J97" s="232"/>
      <c r="K97" s="246"/>
    </row>
    <row r="98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="1" customFormat="1" ht="18.75" customHeight="1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</row>
    <row r="101" s="1" customFormat="1" ht="7.5" customHeight="1">
      <c r="B101" s="241"/>
      <c r="C101" s="242"/>
      <c r="D101" s="242"/>
      <c r="E101" s="242"/>
      <c r="F101" s="242"/>
      <c r="G101" s="242"/>
      <c r="H101" s="242"/>
      <c r="I101" s="242"/>
      <c r="J101" s="242"/>
      <c r="K101" s="243"/>
    </row>
    <row r="102" s="1" customFormat="1" ht="45" customHeight="1">
      <c r="B102" s="244"/>
      <c r="C102" s="245" t="s">
        <v>254</v>
      </c>
      <c r="D102" s="245"/>
      <c r="E102" s="245"/>
      <c r="F102" s="245"/>
      <c r="G102" s="245"/>
      <c r="H102" s="245"/>
      <c r="I102" s="245"/>
      <c r="J102" s="245"/>
      <c r="K102" s="246"/>
    </row>
    <row r="103" s="1" customFormat="1" ht="17.25" customHeight="1">
      <c r="B103" s="244"/>
      <c r="C103" s="247" t="s">
        <v>209</v>
      </c>
      <c r="D103" s="247"/>
      <c r="E103" s="247"/>
      <c r="F103" s="247" t="s">
        <v>210</v>
      </c>
      <c r="G103" s="248"/>
      <c r="H103" s="247" t="s">
        <v>52</v>
      </c>
      <c r="I103" s="247" t="s">
        <v>55</v>
      </c>
      <c r="J103" s="247" t="s">
        <v>211</v>
      </c>
      <c r="K103" s="246"/>
    </row>
    <row r="104" s="1" customFormat="1" ht="17.25" customHeight="1">
      <c r="B104" s="244"/>
      <c r="C104" s="249" t="s">
        <v>212</v>
      </c>
      <c r="D104" s="249"/>
      <c r="E104" s="249"/>
      <c r="F104" s="250" t="s">
        <v>213</v>
      </c>
      <c r="G104" s="251"/>
      <c r="H104" s="249"/>
      <c r="I104" s="249"/>
      <c r="J104" s="249" t="s">
        <v>214</v>
      </c>
      <c r="K104" s="246"/>
    </row>
    <row r="105" s="1" customFormat="1" ht="5.25" customHeight="1">
      <c r="B105" s="244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="1" customFormat="1" ht="15" customHeight="1">
      <c r="B106" s="244"/>
      <c r="C106" s="232" t="s">
        <v>51</v>
      </c>
      <c r="D106" s="254"/>
      <c r="E106" s="254"/>
      <c r="F106" s="255" t="s">
        <v>215</v>
      </c>
      <c r="G106" s="232"/>
      <c r="H106" s="232" t="s">
        <v>255</v>
      </c>
      <c r="I106" s="232" t="s">
        <v>217</v>
      </c>
      <c r="J106" s="232">
        <v>20</v>
      </c>
      <c r="K106" s="246"/>
    </row>
    <row r="107" s="1" customFormat="1" ht="15" customHeight="1">
      <c r="B107" s="244"/>
      <c r="C107" s="232" t="s">
        <v>218</v>
      </c>
      <c r="D107" s="232"/>
      <c r="E107" s="232"/>
      <c r="F107" s="255" t="s">
        <v>215</v>
      </c>
      <c r="G107" s="232"/>
      <c r="H107" s="232" t="s">
        <v>255</v>
      </c>
      <c r="I107" s="232" t="s">
        <v>217</v>
      </c>
      <c r="J107" s="232">
        <v>120</v>
      </c>
      <c r="K107" s="246"/>
    </row>
    <row r="108" s="1" customFormat="1" ht="15" customHeight="1">
      <c r="B108" s="257"/>
      <c r="C108" s="232" t="s">
        <v>220</v>
      </c>
      <c r="D108" s="232"/>
      <c r="E108" s="232"/>
      <c r="F108" s="255" t="s">
        <v>221</v>
      </c>
      <c r="G108" s="232"/>
      <c r="H108" s="232" t="s">
        <v>255</v>
      </c>
      <c r="I108" s="232" t="s">
        <v>217</v>
      </c>
      <c r="J108" s="232">
        <v>50</v>
      </c>
      <c r="K108" s="246"/>
    </row>
    <row r="109" s="1" customFormat="1" ht="15" customHeight="1">
      <c r="B109" s="257"/>
      <c r="C109" s="232" t="s">
        <v>223</v>
      </c>
      <c r="D109" s="232"/>
      <c r="E109" s="232"/>
      <c r="F109" s="255" t="s">
        <v>215</v>
      </c>
      <c r="G109" s="232"/>
      <c r="H109" s="232" t="s">
        <v>255</v>
      </c>
      <c r="I109" s="232" t="s">
        <v>225</v>
      </c>
      <c r="J109" s="232"/>
      <c r="K109" s="246"/>
    </row>
    <row r="110" s="1" customFormat="1" ht="15" customHeight="1">
      <c r="B110" s="257"/>
      <c r="C110" s="232" t="s">
        <v>234</v>
      </c>
      <c r="D110" s="232"/>
      <c r="E110" s="232"/>
      <c r="F110" s="255" t="s">
        <v>221</v>
      </c>
      <c r="G110" s="232"/>
      <c r="H110" s="232" t="s">
        <v>255</v>
      </c>
      <c r="I110" s="232" t="s">
        <v>217</v>
      </c>
      <c r="J110" s="232">
        <v>50</v>
      </c>
      <c r="K110" s="246"/>
    </row>
    <row r="111" s="1" customFormat="1" ht="15" customHeight="1">
      <c r="B111" s="257"/>
      <c r="C111" s="232" t="s">
        <v>242</v>
      </c>
      <c r="D111" s="232"/>
      <c r="E111" s="232"/>
      <c r="F111" s="255" t="s">
        <v>221</v>
      </c>
      <c r="G111" s="232"/>
      <c r="H111" s="232" t="s">
        <v>255</v>
      </c>
      <c r="I111" s="232" t="s">
        <v>217</v>
      </c>
      <c r="J111" s="232">
        <v>50</v>
      </c>
      <c r="K111" s="246"/>
    </row>
    <row r="112" s="1" customFormat="1" ht="15" customHeight="1">
      <c r="B112" s="257"/>
      <c r="C112" s="232" t="s">
        <v>240</v>
      </c>
      <c r="D112" s="232"/>
      <c r="E112" s="232"/>
      <c r="F112" s="255" t="s">
        <v>221</v>
      </c>
      <c r="G112" s="232"/>
      <c r="H112" s="232" t="s">
        <v>255</v>
      </c>
      <c r="I112" s="232" t="s">
        <v>217</v>
      </c>
      <c r="J112" s="232">
        <v>50</v>
      </c>
      <c r="K112" s="246"/>
    </row>
    <row r="113" s="1" customFormat="1" ht="15" customHeight="1">
      <c r="B113" s="257"/>
      <c r="C113" s="232" t="s">
        <v>51</v>
      </c>
      <c r="D113" s="232"/>
      <c r="E113" s="232"/>
      <c r="F113" s="255" t="s">
        <v>215</v>
      </c>
      <c r="G113" s="232"/>
      <c r="H113" s="232" t="s">
        <v>256</v>
      </c>
      <c r="I113" s="232" t="s">
        <v>217</v>
      </c>
      <c r="J113" s="232">
        <v>20</v>
      </c>
      <c r="K113" s="246"/>
    </row>
    <row r="114" s="1" customFormat="1" ht="15" customHeight="1">
      <c r="B114" s="257"/>
      <c r="C114" s="232" t="s">
        <v>257</v>
      </c>
      <c r="D114" s="232"/>
      <c r="E114" s="232"/>
      <c r="F114" s="255" t="s">
        <v>215</v>
      </c>
      <c r="G114" s="232"/>
      <c r="H114" s="232" t="s">
        <v>258</v>
      </c>
      <c r="I114" s="232" t="s">
        <v>217</v>
      </c>
      <c r="J114" s="232">
        <v>120</v>
      </c>
      <c r="K114" s="246"/>
    </row>
    <row r="115" s="1" customFormat="1" ht="15" customHeight="1">
      <c r="B115" s="257"/>
      <c r="C115" s="232" t="s">
        <v>36</v>
      </c>
      <c r="D115" s="232"/>
      <c r="E115" s="232"/>
      <c r="F115" s="255" t="s">
        <v>215</v>
      </c>
      <c r="G115" s="232"/>
      <c r="H115" s="232" t="s">
        <v>259</v>
      </c>
      <c r="I115" s="232" t="s">
        <v>250</v>
      </c>
      <c r="J115" s="232"/>
      <c r="K115" s="246"/>
    </row>
    <row r="116" s="1" customFormat="1" ht="15" customHeight="1">
      <c r="B116" s="257"/>
      <c r="C116" s="232" t="s">
        <v>46</v>
      </c>
      <c r="D116" s="232"/>
      <c r="E116" s="232"/>
      <c r="F116" s="255" t="s">
        <v>215</v>
      </c>
      <c r="G116" s="232"/>
      <c r="H116" s="232" t="s">
        <v>260</v>
      </c>
      <c r="I116" s="232" t="s">
        <v>250</v>
      </c>
      <c r="J116" s="232"/>
      <c r="K116" s="246"/>
    </row>
    <row r="117" s="1" customFormat="1" ht="15" customHeight="1">
      <c r="B117" s="257"/>
      <c r="C117" s="232" t="s">
        <v>55</v>
      </c>
      <c r="D117" s="232"/>
      <c r="E117" s="232"/>
      <c r="F117" s="255" t="s">
        <v>215</v>
      </c>
      <c r="G117" s="232"/>
      <c r="H117" s="232" t="s">
        <v>261</v>
      </c>
      <c r="I117" s="232" t="s">
        <v>262</v>
      </c>
      <c r="J117" s="232"/>
      <c r="K117" s="246"/>
    </row>
    <row r="118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="1" customFormat="1" ht="18.75" customHeight="1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="1" customFormat="1" ht="45" customHeight="1">
      <c r="B122" s="273"/>
      <c r="C122" s="223" t="s">
        <v>263</v>
      </c>
      <c r="D122" s="223"/>
      <c r="E122" s="223"/>
      <c r="F122" s="223"/>
      <c r="G122" s="223"/>
      <c r="H122" s="223"/>
      <c r="I122" s="223"/>
      <c r="J122" s="223"/>
      <c r="K122" s="274"/>
    </row>
    <row r="123" s="1" customFormat="1" ht="17.25" customHeight="1">
      <c r="B123" s="275"/>
      <c r="C123" s="247" t="s">
        <v>209</v>
      </c>
      <c r="D123" s="247"/>
      <c r="E123" s="247"/>
      <c r="F123" s="247" t="s">
        <v>210</v>
      </c>
      <c r="G123" s="248"/>
      <c r="H123" s="247" t="s">
        <v>52</v>
      </c>
      <c r="I123" s="247" t="s">
        <v>55</v>
      </c>
      <c r="J123" s="247" t="s">
        <v>211</v>
      </c>
      <c r="K123" s="276"/>
    </row>
    <row r="124" s="1" customFormat="1" ht="17.25" customHeight="1">
      <c r="B124" s="275"/>
      <c r="C124" s="249" t="s">
        <v>212</v>
      </c>
      <c r="D124" s="249"/>
      <c r="E124" s="249"/>
      <c r="F124" s="250" t="s">
        <v>213</v>
      </c>
      <c r="G124" s="251"/>
      <c r="H124" s="249"/>
      <c r="I124" s="249"/>
      <c r="J124" s="249" t="s">
        <v>214</v>
      </c>
      <c r="K124" s="276"/>
    </row>
    <row r="125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="1" customFormat="1" ht="15" customHeight="1">
      <c r="B126" s="277"/>
      <c r="C126" s="232" t="s">
        <v>218</v>
      </c>
      <c r="D126" s="254"/>
      <c r="E126" s="254"/>
      <c r="F126" s="255" t="s">
        <v>215</v>
      </c>
      <c r="G126" s="232"/>
      <c r="H126" s="232" t="s">
        <v>255</v>
      </c>
      <c r="I126" s="232" t="s">
        <v>217</v>
      </c>
      <c r="J126" s="232">
        <v>120</v>
      </c>
      <c r="K126" s="280"/>
    </row>
    <row r="127" s="1" customFormat="1" ht="15" customHeight="1">
      <c r="B127" s="277"/>
      <c r="C127" s="232" t="s">
        <v>264</v>
      </c>
      <c r="D127" s="232"/>
      <c r="E127" s="232"/>
      <c r="F127" s="255" t="s">
        <v>215</v>
      </c>
      <c r="G127" s="232"/>
      <c r="H127" s="232" t="s">
        <v>265</v>
      </c>
      <c r="I127" s="232" t="s">
        <v>217</v>
      </c>
      <c r="J127" s="232" t="s">
        <v>266</v>
      </c>
      <c r="K127" s="280"/>
    </row>
    <row r="128" s="1" customFormat="1" ht="15" customHeight="1">
      <c r="B128" s="277"/>
      <c r="C128" s="232" t="s">
        <v>163</v>
      </c>
      <c r="D128" s="232"/>
      <c r="E128" s="232"/>
      <c r="F128" s="255" t="s">
        <v>215</v>
      </c>
      <c r="G128" s="232"/>
      <c r="H128" s="232" t="s">
        <v>267</v>
      </c>
      <c r="I128" s="232" t="s">
        <v>217</v>
      </c>
      <c r="J128" s="232" t="s">
        <v>266</v>
      </c>
      <c r="K128" s="280"/>
    </row>
    <row r="129" s="1" customFormat="1" ht="15" customHeight="1">
      <c r="B129" s="277"/>
      <c r="C129" s="232" t="s">
        <v>226</v>
      </c>
      <c r="D129" s="232"/>
      <c r="E129" s="232"/>
      <c r="F129" s="255" t="s">
        <v>221</v>
      </c>
      <c r="G129" s="232"/>
      <c r="H129" s="232" t="s">
        <v>227</v>
      </c>
      <c r="I129" s="232" t="s">
        <v>217</v>
      </c>
      <c r="J129" s="232">
        <v>15</v>
      </c>
      <c r="K129" s="280"/>
    </row>
    <row r="130" s="1" customFormat="1" ht="15" customHeight="1">
      <c r="B130" s="277"/>
      <c r="C130" s="258" t="s">
        <v>228</v>
      </c>
      <c r="D130" s="258"/>
      <c r="E130" s="258"/>
      <c r="F130" s="259" t="s">
        <v>221</v>
      </c>
      <c r="G130" s="258"/>
      <c r="H130" s="258" t="s">
        <v>229</v>
      </c>
      <c r="I130" s="258" t="s">
        <v>217</v>
      </c>
      <c r="J130" s="258">
        <v>15</v>
      </c>
      <c r="K130" s="280"/>
    </row>
    <row r="131" s="1" customFormat="1" ht="15" customHeight="1">
      <c r="B131" s="277"/>
      <c r="C131" s="258" t="s">
        <v>230</v>
      </c>
      <c r="D131" s="258"/>
      <c r="E131" s="258"/>
      <c r="F131" s="259" t="s">
        <v>221</v>
      </c>
      <c r="G131" s="258"/>
      <c r="H131" s="258" t="s">
        <v>231</v>
      </c>
      <c r="I131" s="258" t="s">
        <v>217</v>
      </c>
      <c r="J131" s="258">
        <v>20</v>
      </c>
      <c r="K131" s="280"/>
    </row>
    <row r="132" s="1" customFormat="1" ht="15" customHeight="1">
      <c r="B132" s="277"/>
      <c r="C132" s="258" t="s">
        <v>232</v>
      </c>
      <c r="D132" s="258"/>
      <c r="E132" s="258"/>
      <c r="F132" s="259" t="s">
        <v>221</v>
      </c>
      <c r="G132" s="258"/>
      <c r="H132" s="258" t="s">
        <v>233</v>
      </c>
      <c r="I132" s="258" t="s">
        <v>217</v>
      </c>
      <c r="J132" s="258">
        <v>20</v>
      </c>
      <c r="K132" s="280"/>
    </row>
    <row r="133" s="1" customFormat="1" ht="15" customHeight="1">
      <c r="B133" s="277"/>
      <c r="C133" s="232" t="s">
        <v>220</v>
      </c>
      <c r="D133" s="232"/>
      <c r="E133" s="232"/>
      <c r="F133" s="255" t="s">
        <v>221</v>
      </c>
      <c r="G133" s="232"/>
      <c r="H133" s="232" t="s">
        <v>255</v>
      </c>
      <c r="I133" s="232" t="s">
        <v>217</v>
      </c>
      <c r="J133" s="232">
        <v>50</v>
      </c>
      <c r="K133" s="280"/>
    </row>
    <row r="134" s="1" customFormat="1" ht="15" customHeight="1">
      <c r="B134" s="277"/>
      <c r="C134" s="232" t="s">
        <v>234</v>
      </c>
      <c r="D134" s="232"/>
      <c r="E134" s="232"/>
      <c r="F134" s="255" t="s">
        <v>221</v>
      </c>
      <c r="G134" s="232"/>
      <c r="H134" s="232" t="s">
        <v>255</v>
      </c>
      <c r="I134" s="232" t="s">
        <v>217</v>
      </c>
      <c r="J134" s="232">
        <v>50</v>
      </c>
      <c r="K134" s="280"/>
    </row>
    <row r="135" s="1" customFormat="1" ht="15" customHeight="1">
      <c r="B135" s="277"/>
      <c r="C135" s="232" t="s">
        <v>240</v>
      </c>
      <c r="D135" s="232"/>
      <c r="E135" s="232"/>
      <c r="F135" s="255" t="s">
        <v>221</v>
      </c>
      <c r="G135" s="232"/>
      <c r="H135" s="232" t="s">
        <v>255</v>
      </c>
      <c r="I135" s="232" t="s">
        <v>217</v>
      </c>
      <c r="J135" s="232">
        <v>50</v>
      </c>
      <c r="K135" s="280"/>
    </row>
    <row r="136" s="1" customFormat="1" ht="15" customHeight="1">
      <c r="B136" s="277"/>
      <c r="C136" s="232" t="s">
        <v>242</v>
      </c>
      <c r="D136" s="232"/>
      <c r="E136" s="232"/>
      <c r="F136" s="255" t="s">
        <v>221</v>
      </c>
      <c r="G136" s="232"/>
      <c r="H136" s="232" t="s">
        <v>255</v>
      </c>
      <c r="I136" s="232" t="s">
        <v>217</v>
      </c>
      <c r="J136" s="232">
        <v>50</v>
      </c>
      <c r="K136" s="280"/>
    </row>
    <row r="137" s="1" customFormat="1" ht="15" customHeight="1">
      <c r="B137" s="277"/>
      <c r="C137" s="232" t="s">
        <v>243</v>
      </c>
      <c r="D137" s="232"/>
      <c r="E137" s="232"/>
      <c r="F137" s="255" t="s">
        <v>221</v>
      </c>
      <c r="G137" s="232"/>
      <c r="H137" s="232" t="s">
        <v>268</v>
      </c>
      <c r="I137" s="232" t="s">
        <v>217</v>
      </c>
      <c r="J137" s="232">
        <v>255</v>
      </c>
      <c r="K137" s="280"/>
    </row>
    <row r="138" s="1" customFormat="1" ht="15" customHeight="1">
      <c r="B138" s="277"/>
      <c r="C138" s="232" t="s">
        <v>245</v>
      </c>
      <c r="D138" s="232"/>
      <c r="E138" s="232"/>
      <c r="F138" s="255" t="s">
        <v>215</v>
      </c>
      <c r="G138" s="232"/>
      <c r="H138" s="232" t="s">
        <v>269</v>
      </c>
      <c r="I138" s="232" t="s">
        <v>247</v>
      </c>
      <c r="J138" s="232"/>
      <c r="K138" s="280"/>
    </row>
    <row r="139" s="1" customFormat="1" ht="15" customHeight="1">
      <c r="B139" s="277"/>
      <c r="C139" s="232" t="s">
        <v>248</v>
      </c>
      <c r="D139" s="232"/>
      <c r="E139" s="232"/>
      <c r="F139" s="255" t="s">
        <v>215</v>
      </c>
      <c r="G139" s="232"/>
      <c r="H139" s="232" t="s">
        <v>270</v>
      </c>
      <c r="I139" s="232" t="s">
        <v>250</v>
      </c>
      <c r="J139" s="232"/>
      <c r="K139" s="280"/>
    </row>
    <row r="140" s="1" customFormat="1" ht="15" customHeight="1">
      <c r="B140" s="277"/>
      <c r="C140" s="232" t="s">
        <v>251</v>
      </c>
      <c r="D140" s="232"/>
      <c r="E140" s="232"/>
      <c r="F140" s="255" t="s">
        <v>215</v>
      </c>
      <c r="G140" s="232"/>
      <c r="H140" s="232" t="s">
        <v>251</v>
      </c>
      <c r="I140" s="232" t="s">
        <v>250</v>
      </c>
      <c r="J140" s="232"/>
      <c r="K140" s="280"/>
    </row>
    <row r="141" s="1" customFormat="1" ht="15" customHeight="1">
      <c r="B141" s="277"/>
      <c r="C141" s="232" t="s">
        <v>36</v>
      </c>
      <c r="D141" s="232"/>
      <c r="E141" s="232"/>
      <c r="F141" s="255" t="s">
        <v>215</v>
      </c>
      <c r="G141" s="232"/>
      <c r="H141" s="232" t="s">
        <v>271</v>
      </c>
      <c r="I141" s="232" t="s">
        <v>250</v>
      </c>
      <c r="J141" s="232"/>
      <c r="K141" s="280"/>
    </row>
    <row r="142" s="1" customFormat="1" ht="15" customHeight="1">
      <c r="B142" s="277"/>
      <c r="C142" s="232" t="s">
        <v>272</v>
      </c>
      <c r="D142" s="232"/>
      <c r="E142" s="232"/>
      <c r="F142" s="255" t="s">
        <v>215</v>
      </c>
      <c r="G142" s="232"/>
      <c r="H142" s="232" t="s">
        <v>273</v>
      </c>
      <c r="I142" s="232" t="s">
        <v>250</v>
      </c>
      <c r="J142" s="232"/>
      <c r="K142" s="280"/>
    </row>
    <row r="143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="1" customFormat="1" ht="18.75" customHeight="1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="1" customFormat="1" ht="7.5" customHeight="1">
      <c r="B146" s="241"/>
      <c r="C146" s="242"/>
      <c r="D146" s="242"/>
      <c r="E146" s="242"/>
      <c r="F146" s="242"/>
      <c r="G146" s="242"/>
      <c r="H146" s="242"/>
      <c r="I146" s="242"/>
      <c r="J146" s="242"/>
      <c r="K146" s="243"/>
    </row>
    <row r="147" s="1" customFormat="1" ht="45" customHeight="1">
      <c r="B147" s="244"/>
      <c r="C147" s="245" t="s">
        <v>274</v>
      </c>
      <c r="D147" s="245"/>
      <c r="E147" s="245"/>
      <c r="F147" s="245"/>
      <c r="G147" s="245"/>
      <c r="H147" s="245"/>
      <c r="I147" s="245"/>
      <c r="J147" s="245"/>
      <c r="K147" s="246"/>
    </row>
    <row r="148" s="1" customFormat="1" ht="17.25" customHeight="1">
      <c r="B148" s="244"/>
      <c r="C148" s="247" t="s">
        <v>209</v>
      </c>
      <c r="D148" s="247"/>
      <c r="E148" s="247"/>
      <c r="F148" s="247" t="s">
        <v>210</v>
      </c>
      <c r="G148" s="248"/>
      <c r="H148" s="247" t="s">
        <v>52</v>
      </c>
      <c r="I148" s="247" t="s">
        <v>55</v>
      </c>
      <c r="J148" s="247" t="s">
        <v>211</v>
      </c>
      <c r="K148" s="246"/>
    </row>
    <row r="149" s="1" customFormat="1" ht="17.25" customHeight="1">
      <c r="B149" s="244"/>
      <c r="C149" s="249" t="s">
        <v>212</v>
      </c>
      <c r="D149" s="249"/>
      <c r="E149" s="249"/>
      <c r="F149" s="250" t="s">
        <v>213</v>
      </c>
      <c r="G149" s="251"/>
      <c r="H149" s="249"/>
      <c r="I149" s="249"/>
      <c r="J149" s="249" t="s">
        <v>214</v>
      </c>
      <c r="K149" s="246"/>
    </row>
    <row r="150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="1" customFormat="1" ht="15" customHeight="1">
      <c r="B151" s="257"/>
      <c r="C151" s="284" t="s">
        <v>218</v>
      </c>
      <c r="D151" s="232"/>
      <c r="E151" s="232"/>
      <c r="F151" s="285" t="s">
        <v>215</v>
      </c>
      <c r="G151" s="232"/>
      <c r="H151" s="284" t="s">
        <v>255</v>
      </c>
      <c r="I151" s="284" t="s">
        <v>217</v>
      </c>
      <c r="J151" s="284">
        <v>120</v>
      </c>
      <c r="K151" s="280"/>
    </row>
    <row r="152" s="1" customFormat="1" ht="15" customHeight="1">
      <c r="B152" s="257"/>
      <c r="C152" s="284" t="s">
        <v>264</v>
      </c>
      <c r="D152" s="232"/>
      <c r="E152" s="232"/>
      <c r="F152" s="285" t="s">
        <v>215</v>
      </c>
      <c r="G152" s="232"/>
      <c r="H152" s="284" t="s">
        <v>275</v>
      </c>
      <c r="I152" s="284" t="s">
        <v>217</v>
      </c>
      <c r="J152" s="284" t="s">
        <v>266</v>
      </c>
      <c r="K152" s="280"/>
    </row>
    <row r="153" s="1" customFormat="1" ht="15" customHeight="1">
      <c r="B153" s="257"/>
      <c r="C153" s="284" t="s">
        <v>163</v>
      </c>
      <c r="D153" s="232"/>
      <c r="E153" s="232"/>
      <c r="F153" s="285" t="s">
        <v>215</v>
      </c>
      <c r="G153" s="232"/>
      <c r="H153" s="284" t="s">
        <v>276</v>
      </c>
      <c r="I153" s="284" t="s">
        <v>217</v>
      </c>
      <c r="J153" s="284" t="s">
        <v>266</v>
      </c>
      <c r="K153" s="280"/>
    </row>
    <row r="154" s="1" customFormat="1" ht="15" customHeight="1">
      <c r="B154" s="257"/>
      <c r="C154" s="284" t="s">
        <v>220</v>
      </c>
      <c r="D154" s="232"/>
      <c r="E154" s="232"/>
      <c r="F154" s="285" t="s">
        <v>221</v>
      </c>
      <c r="G154" s="232"/>
      <c r="H154" s="284" t="s">
        <v>255</v>
      </c>
      <c r="I154" s="284" t="s">
        <v>217</v>
      </c>
      <c r="J154" s="284">
        <v>50</v>
      </c>
      <c r="K154" s="280"/>
    </row>
    <row r="155" s="1" customFormat="1" ht="15" customHeight="1">
      <c r="B155" s="257"/>
      <c r="C155" s="284" t="s">
        <v>223</v>
      </c>
      <c r="D155" s="232"/>
      <c r="E155" s="232"/>
      <c r="F155" s="285" t="s">
        <v>215</v>
      </c>
      <c r="G155" s="232"/>
      <c r="H155" s="284" t="s">
        <v>255</v>
      </c>
      <c r="I155" s="284" t="s">
        <v>225</v>
      </c>
      <c r="J155" s="284"/>
      <c r="K155" s="280"/>
    </row>
    <row r="156" s="1" customFormat="1" ht="15" customHeight="1">
      <c r="B156" s="257"/>
      <c r="C156" s="284" t="s">
        <v>234</v>
      </c>
      <c r="D156" s="232"/>
      <c r="E156" s="232"/>
      <c r="F156" s="285" t="s">
        <v>221</v>
      </c>
      <c r="G156" s="232"/>
      <c r="H156" s="284" t="s">
        <v>255</v>
      </c>
      <c r="I156" s="284" t="s">
        <v>217</v>
      </c>
      <c r="J156" s="284">
        <v>50</v>
      </c>
      <c r="K156" s="280"/>
    </row>
    <row r="157" s="1" customFormat="1" ht="15" customHeight="1">
      <c r="B157" s="257"/>
      <c r="C157" s="284" t="s">
        <v>242</v>
      </c>
      <c r="D157" s="232"/>
      <c r="E157" s="232"/>
      <c r="F157" s="285" t="s">
        <v>221</v>
      </c>
      <c r="G157" s="232"/>
      <c r="H157" s="284" t="s">
        <v>255</v>
      </c>
      <c r="I157" s="284" t="s">
        <v>217</v>
      </c>
      <c r="J157" s="284">
        <v>50</v>
      </c>
      <c r="K157" s="280"/>
    </row>
    <row r="158" s="1" customFormat="1" ht="15" customHeight="1">
      <c r="B158" s="257"/>
      <c r="C158" s="284" t="s">
        <v>240</v>
      </c>
      <c r="D158" s="232"/>
      <c r="E158" s="232"/>
      <c r="F158" s="285" t="s">
        <v>221</v>
      </c>
      <c r="G158" s="232"/>
      <c r="H158" s="284" t="s">
        <v>255</v>
      </c>
      <c r="I158" s="284" t="s">
        <v>217</v>
      </c>
      <c r="J158" s="284">
        <v>50</v>
      </c>
      <c r="K158" s="280"/>
    </row>
    <row r="159" s="1" customFormat="1" ht="15" customHeight="1">
      <c r="B159" s="257"/>
      <c r="C159" s="284" t="s">
        <v>80</v>
      </c>
      <c r="D159" s="232"/>
      <c r="E159" s="232"/>
      <c r="F159" s="285" t="s">
        <v>215</v>
      </c>
      <c r="G159" s="232"/>
      <c r="H159" s="284" t="s">
        <v>277</v>
      </c>
      <c r="I159" s="284" t="s">
        <v>217</v>
      </c>
      <c r="J159" s="284" t="s">
        <v>278</v>
      </c>
      <c r="K159" s="280"/>
    </row>
    <row r="160" s="1" customFormat="1" ht="15" customHeight="1">
      <c r="B160" s="257"/>
      <c r="C160" s="284" t="s">
        <v>279</v>
      </c>
      <c r="D160" s="232"/>
      <c r="E160" s="232"/>
      <c r="F160" s="285" t="s">
        <v>215</v>
      </c>
      <c r="G160" s="232"/>
      <c r="H160" s="284" t="s">
        <v>280</v>
      </c>
      <c r="I160" s="284" t="s">
        <v>250</v>
      </c>
      <c r="J160" s="284"/>
      <c r="K160" s="280"/>
    </row>
    <row r="16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="1" customFormat="1" ht="18.75" customHeight="1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</row>
    <row r="164" s="1" customFormat="1" ht="7.5" customHeight="1">
      <c r="B164" s="219"/>
      <c r="C164" s="220"/>
      <c r="D164" s="220"/>
      <c r="E164" s="220"/>
      <c r="F164" s="220"/>
      <c r="G164" s="220"/>
      <c r="H164" s="220"/>
      <c r="I164" s="220"/>
      <c r="J164" s="220"/>
      <c r="K164" s="221"/>
    </row>
    <row r="165" s="1" customFormat="1" ht="45" customHeight="1">
      <c r="B165" s="222"/>
      <c r="C165" s="223" t="s">
        <v>281</v>
      </c>
      <c r="D165" s="223"/>
      <c r="E165" s="223"/>
      <c r="F165" s="223"/>
      <c r="G165" s="223"/>
      <c r="H165" s="223"/>
      <c r="I165" s="223"/>
      <c r="J165" s="223"/>
      <c r="K165" s="224"/>
    </row>
    <row r="166" s="1" customFormat="1" ht="17.25" customHeight="1">
      <c r="B166" s="222"/>
      <c r="C166" s="247" t="s">
        <v>209</v>
      </c>
      <c r="D166" s="247"/>
      <c r="E166" s="247"/>
      <c r="F166" s="247" t="s">
        <v>210</v>
      </c>
      <c r="G166" s="289"/>
      <c r="H166" s="290" t="s">
        <v>52</v>
      </c>
      <c r="I166" s="290" t="s">
        <v>55</v>
      </c>
      <c r="J166" s="247" t="s">
        <v>211</v>
      </c>
      <c r="K166" s="224"/>
    </row>
    <row r="167" s="1" customFormat="1" ht="17.25" customHeight="1">
      <c r="B167" s="225"/>
      <c r="C167" s="249" t="s">
        <v>212</v>
      </c>
      <c r="D167" s="249"/>
      <c r="E167" s="249"/>
      <c r="F167" s="250" t="s">
        <v>213</v>
      </c>
      <c r="G167" s="291"/>
      <c r="H167" s="292"/>
      <c r="I167" s="292"/>
      <c r="J167" s="249" t="s">
        <v>214</v>
      </c>
      <c r="K167" s="227"/>
    </row>
    <row r="168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="1" customFormat="1" ht="15" customHeight="1">
      <c r="B169" s="257"/>
      <c r="C169" s="232" t="s">
        <v>218</v>
      </c>
      <c r="D169" s="232"/>
      <c r="E169" s="232"/>
      <c r="F169" s="255" t="s">
        <v>215</v>
      </c>
      <c r="G169" s="232"/>
      <c r="H169" s="232" t="s">
        <v>255</v>
      </c>
      <c r="I169" s="232" t="s">
        <v>217</v>
      </c>
      <c r="J169" s="232">
        <v>120</v>
      </c>
      <c r="K169" s="280"/>
    </row>
    <row r="170" s="1" customFormat="1" ht="15" customHeight="1">
      <c r="B170" s="257"/>
      <c r="C170" s="232" t="s">
        <v>264</v>
      </c>
      <c r="D170" s="232"/>
      <c r="E170" s="232"/>
      <c r="F170" s="255" t="s">
        <v>215</v>
      </c>
      <c r="G170" s="232"/>
      <c r="H170" s="232" t="s">
        <v>265</v>
      </c>
      <c r="I170" s="232" t="s">
        <v>217</v>
      </c>
      <c r="J170" s="232" t="s">
        <v>266</v>
      </c>
      <c r="K170" s="280"/>
    </row>
    <row r="171" s="1" customFormat="1" ht="15" customHeight="1">
      <c r="B171" s="257"/>
      <c r="C171" s="232" t="s">
        <v>163</v>
      </c>
      <c r="D171" s="232"/>
      <c r="E171" s="232"/>
      <c r="F171" s="255" t="s">
        <v>215</v>
      </c>
      <c r="G171" s="232"/>
      <c r="H171" s="232" t="s">
        <v>282</v>
      </c>
      <c r="I171" s="232" t="s">
        <v>217</v>
      </c>
      <c r="J171" s="232" t="s">
        <v>266</v>
      </c>
      <c r="K171" s="280"/>
    </row>
    <row r="172" s="1" customFormat="1" ht="15" customHeight="1">
      <c r="B172" s="257"/>
      <c r="C172" s="232" t="s">
        <v>220</v>
      </c>
      <c r="D172" s="232"/>
      <c r="E172" s="232"/>
      <c r="F172" s="255" t="s">
        <v>221</v>
      </c>
      <c r="G172" s="232"/>
      <c r="H172" s="232" t="s">
        <v>282</v>
      </c>
      <c r="I172" s="232" t="s">
        <v>217</v>
      </c>
      <c r="J172" s="232">
        <v>50</v>
      </c>
      <c r="K172" s="280"/>
    </row>
    <row r="173" s="1" customFormat="1" ht="15" customHeight="1">
      <c r="B173" s="257"/>
      <c r="C173" s="232" t="s">
        <v>223</v>
      </c>
      <c r="D173" s="232"/>
      <c r="E173" s="232"/>
      <c r="F173" s="255" t="s">
        <v>215</v>
      </c>
      <c r="G173" s="232"/>
      <c r="H173" s="232" t="s">
        <v>282</v>
      </c>
      <c r="I173" s="232" t="s">
        <v>225</v>
      </c>
      <c r="J173" s="232"/>
      <c r="K173" s="280"/>
    </row>
    <row r="174" s="1" customFormat="1" ht="15" customHeight="1">
      <c r="B174" s="257"/>
      <c r="C174" s="232" t="s">
        <v>234</v>
      </c>
      <c r="D174" s="232"/>
      <c r="E174" s="232"/>
      <c r="F174" s="255" t="s">
        <v>221</v>
      </c>
      <c r="G174" s="232"/>
      <c r="H174" s="232" t="s">
        <v>282</v>
      </c>
      <c r="I174" s="232" t="s">
        <v>217</v>
      </c>
      <c r="J174" s="232">
        <v>50</v>
      </c>
      <c r="K174" s="280"/>
    </row>
    <row r="175" s="1" customFormat="1" ht="15" customHeight="1">
      <c r="B175" s="257"/>
      <c r="C175" s="232" t="s">
        <v>242</v>
      </c>
      <c r="D175" s="232"/>
      <c r="E175" s="232"/>
      <c r="F175" s="255" t="s">
        <v>221</v>
      </c>
      <c r="G175" s="232"/>
      <c r="H175" s="232" t="s">
        <v>282</v>
      </c>
      <c r="I175" s="232" t="s">
        <v>217</v>
      </c>
      <c r="J175" s="232">
        <v>50</v>
      </c>
      <c r="K175" s="280"/>
    </row>
    <row r="176" s="1" customFormat="1" ht="15" customHeight="1">
      <c r="B176" s="257"/>
      <c r="C176" s="232" t="s">
        <v>240</v>
      </c>
      <c r="D176" s="232"/>
      <c r="E176" s="232"/>
      <c r="F176" s="255" t="s">
        <v>221</v>
      </c>
      <c r="G176" s="232"/>
      <c r="H176" s="232" t="s">
        <v>282</v>
      </c>
      <c r="I176" s="232" t="s">
        <v>217</v>
      </c>
      <c r="J176" s="232">
        <v>50</v>
      </c>
      <c r="K176" s="280"/>
    </row>
    <row r="177" s="1" customFormat="1" ht="15" customHeight="1">
      <c r="B177" s="257"/>
      <c r="C177" s="232" t="s">
        <v>90</v>
      </c>
      <c r="D177" s="232"/>
      <c r="E177" s="232"/>
      <c r="F177" s="255" t="s">
        <v>215</v>
      </c>
      <c r="G177" s="232"/>
      <c r="H177" s="232" t="s">
        <v>283</v>
      </c>
      <c r="I177" s="232" t="s">
        <v>284</v>
      </c>
      <c r="J177" s="232"/>
      <c r="K177" s="280"/>
    </row>
    <row r="178" s="1" customFormat="1" ht="15" customHeight="1">
      <c r="B178" s="257"/>
      <c r="C178" s="232" t="s">
        <v>55</v>
      </c>
      <c r="D178" s="232"/>
      <c r="E178" s="232"/>
      <c r="F178" s="255" t="s">
        <v>215</v>
      </c>
      <c r="G178" s="232"/>
      <c r="H178" s="232" t="s">
        <v>285</v>
      </c>
      <c r="I178" s="232" t="s">
        <v>286</v>
      </c>
      <c r="J178" s="232">
        <v>1</v>
      </c>
      <c r="K178" s="280"/>
    </row>
    <row r="179" s="1" customFormat="1" ht="15" customHeight="1">
      <c r="B179" s="257"/>
      <c r="C179" s="232" t="s">
        <v>51</v>
      </c>
      <c r="D179" s="232"/>
      <c r="E179" s="232"/>
      <c r="F179" s="255" t="s">
        <v>215</v>
      </c>
      <c r="G179" s="232"/>
      <c r="H179" s="232" t="s">
        <v>287</v>
      </c>
      <c r="I179" s="232" t="s">
        <v>217</v>
      </c>
      <c r="J179" s="232">
        <v>20</v>
      </c>
      <c r="K179" s="280"/>
    </row>
    <row r="180" s="1" customFormat="1" ht="15" customHeight="1">
      <c r="B180" s="257"/>
      <c r="C180" s="232" t="s">
        <v>52</v>
      </c>
      <c r="D180" s="232"/>
      <c r="E180" s="232"/>
      <c r="F180" s="255" t="s">
        <v>215</v>
      </c>
      <c r="G180" s="232"/>
      <c r="H180" s="232" t="s">
        <v>288</v>
      </c>
      <c r="I180" s="232" t="s">
        <v>217</v>
      </c>
      <c r="J180" s="232">
        <v>255</v>
      </c>
      <c r="K180" s="280"/>
    </row>
    <row r="181" s="1" customFormat="1" ht="15" customHeight="1">
      <c r="B181" s="257"/>
      <c r="C181" s="232" t="s">
        <v>91</v>
      </c>
      <c r="D181" s="232"/>
      <c r="E181" s="232"/>
      <c r="F181" s="255" t="s">
        <v>215</v>
      </c>
      <c r="G181" s="232"/>
      <c r="H181" s="232" t="s">
        <v>179</v>
      </c>
      <c r="I181" s="232" t="s">
        <v>217</v>
      </c>
      <c r="J181" s="232">
        <v>10</v>
      </c>
      <c r="K181" s="280"/>
    </row>
    <row r="182" s="1" customFormat="1" ht="15" customHeight="1">
      <c r="B182" s="257"/>
      <c r="C182" s="232" t="s">
        <v>92</v>
      </c>
      <c r="D182" s="232"/>
      <c r="E182" s="232"/>
      <c r="F182" s="255" t="s">
        <v>215</v>
      </c>
      <c r="G182" s="232"/>
      <c r="H182" s="232" t="s">
        <v>289</v>
      </c>
      <c r="I182" s="232" t="s">
        <v>250</v>
      </c>
      <c r="J182" s="232"/>
      <c r="K182" s="280"/>
    </row>
    <row r="183" s="1" customFormat="1" ht="15" customHeight="1">
      <c r="B183" s="257"/>
      <c r="C183" s="232" t="s">
        <v>290</v>
      </c>
      <c r="D183" s="232"/>
      <c r="E183" s="232"/>
      <c r="F183" s="255" t="s">
        <v>215</v>
      </c>
      <c r="G183" s="232"/>
      <c r="H183" s="232" t="s">
        <v>291</v>
      </c>
      <c r="I183" s="232" t="s">
        <v>250</v>
      </c>
      <c r="J183" s="232"/>
      <c r="K183" s="280"/>
    </row>
    <row r="184" s="1" customFormat="1" ht="15" customHeight="1">
      <c r="B184" s="257"/>
      <c r="C184" s="232" t="s">
        <v>279</v>
      </c>
      <c r="D184" s="232"/>
      <c r="E184" s="232"/>
      <c r="F184" s="255" t="s">
        <v>215</v>
      </c>
      <c r="G184" s="232"/>
      <c r="H184" s="232" t="s">
        <v>292</v>
      </c>
      <c r="I184" s="232" t="s">
        <v>250</v>
      </c>
      <c r="J184" s="232"/>
      <c r="K184" s="280"/>
    </row>
    <row r="185" s="1" customFormat="1" ht="15" customHeight="1">
      <c r="B185" s="257"/>
      <c r="C185" s="232" t="s">
        <v>94</v>
      </c>
      <c r="D185" s="232"/>
      <c r="E185" s="232"/>
      <c r="F185" s="255" t="s">
        <v>221</v>
      </c>
      <c r="G185" s="232"/>
      <c r="H185" s="232" t="s">
        <v>293</v>
      </c>
      <c r="I185" s="232" t="s">
        <v>217</v>
      </c>
      <c r="J185" s="232">
        <v>50</v>
      </c>
      <c r="K185" s="280"/>
    </row>
    <row r="186" s="1" customFormat="1" ht="15" customHeight="1">
      <c r="B186" s="257"/>
      <c r="C186" s="232" t="s">
        <v>294</v>
      </c>
      <c r="D186" s="232"/>
      <c r="E186" s="232"/>
      <c r="F186" s="255" t="s">
        <v>221</v>
      </c>
      <c r="G186" s="232"/>
      <c r="H186" s="232" t="s">
        <v>295</v>
      </c>
      <c r="I186" s="232" t="s">
        <v>296</v>
      </c>
      <c r="J186" s="232"/>
      <c r="K186" s="280"/>
    </row>
    <row r="187" s="1" customFormat="1" ht="15" customHeight="1">
      <c r="B187" s="257"/>
      <c r="C187" s="232" t="s">
        <v>297</v>
      </c>
      <c r="D187" s="232"/>
      <c r="E187" s="232"/>
      <c r="F187" s="255" t="s">
        <v>221</v>
      </c>
      <c r="G187" s="232"/>
      <c r="H187" s="232" t="s">
        <v>298</v>
      </c>
      <c r="I187" s="232" t="s">
        <v>296</v>
      </c>
      <c r="J187" s="232"/>
      <c r="K187" s="280"/>
    </row>
    <row r="188" s="1" customFormat="1" ht="15" customHeight="1">
      <c r="B188" s="257"/>
      <c r="C188" s="232" t="s">
        <v>299</v>
      </c>
      <c r="D188" s="232"/>
      <c r="E188" s="232"/>
      <c r="F188" s="255" t="s">
        <v>221</v>
      </c>
      <c r="G188" s="232"/>
      <c r="H188" s="232" t="s">
        <v>300</v>
      </c>
      <c r="I188" s="232" t="s">
        <v>296</v>
      </c>
      <c r="J188" s="232"/>
      <c r="K188" s="280"/>
    </row>
    <row r="189" s="1" customFormat="1" ht="15" customHeight="1">
      <c r="B189" s="257"/>
      <c r="C189" s="293" t="s">
        <v>301</v>
      </c>
      <c r="D189" s="232"/>
      <c r="E189" s="232"/>
      <c r="F189" s="255" t="s">
        <v>221</v>
      </c>
      <c r="G189" s="232"/>
      <c r="H189" s="232" t="s">
        <v>302</v>
      </c>
      <c r="I189" s="232" t="s">
        <v>303</v>
      </c>
      <c r="J189" s="294" t="s">
        <v>304</v>
      </c>
      <c r="K189" s="280"/>
    </row>
    <row r="190" s="14" customFormat="1" ht="15" customHeight="1">
      <c r="B190" s="295"/>
      <c r="C190" s="296" t="s">
        <v>305</v>
      </c>
      <c r="D190" s="297"/>
      <c r="E190" s="297"/>
      <c r="F190" s="298" t="s">
        <v>221</v>
      </c>
      <c r="G190" s="297"/>
      <c r="H190" s="297" t="s">
        <v>306</v>
      </c>
      <c r="I190" s="297" t="s">
        <v>303</v>
      </c>
      <c r="J190" s="299" t="s">
        <v>304</v>
      </c>
      <c r="K190" s="300"/>
    </row>
    <row r="191" s="1" customFormat="1" ht="15" customHeight="1">
      <c r="B191" s="257"/>
      <c r="C191" s="293" t="s">
        <v>40</v>
      </c>
      <c r="D191" s="232"/>
      <c r="E191" s="232"/>
      <c r="F191" s="255" t="s">
        <v>215</v>
      </c>
      <c r="G191" s="232"/>
      <c r="H191" s="229" t="s">
        <v>307</v>
      </c>
      <c r="I191" s="232" t="s">
        <v>308</v>
      </c>
      <c r="J191" s="232"/>
      <c r="K191" s="280"/>
    </row>
    <row r="192" s="1" customFormat="1" ht="15" customHeight="1">
      <c r="B192" s="257"/>
      <c r="C192" s="293" t="s">
        <v>309</v>
      </c>
      <c r="D192" s="232"/>
      <c r="E192" s="232"/>
      <c r="F192" s="255" t="s">
        <v>215</v>
      </c>
      <c r="G192" s="232"/>
      <c r="H192" s="232" t="s">
        <v>310</v>
      </c>
      <c r="I192" s="232" t="s">
        <v>250</v>
      </c>
      <c r="J192" s="232"/>
      <c r="K192" s="280"/>
    </row>
    <row r="193" s="1" customFormat="1" ht="15" customHeight="1">
      <c r="B193" s="257"/>
      <c r="C193" s="293" t="s">
        <v>311</v>
      </c>
      <c r="D193" s="232"/>
      <c r="E193" s="232"/>
      <c r="F193" s="255" t="s">
        <v>215</v>
      </c>
      <c r="G193" s="232"/>
      <c r="H193" s="232" t="s">
        <v>312</v>
      </c>
      <c r="I193" s="232" t="s">
        <v>250</v>
      </c>
      <c r="J193" s="232"/>
      <c r="K193" s="280"/>
    </row>
    <row r="194" s="1" customFormat="1" ht="15" customHeight="1">
      <c r="B194" s="257"/>
      <c r="C194" s="293" t="s">
        <v>313</v>
      </c>
      <c r="D194" s="232"/>
      <c r="E194" s="232"/>
      <c r="F194" s="255" t="s">
        <v>221</v>
      </c>
      <c r="G194" s="232"/>
      <c r="H194" s="232" t="s">
        <v>314</v>
      </c>
      <c r="I194" s="232" t="s">
        <v>250</v>
      </c>
      <c r="J194" s="232"/>
      <c r="K194" s="280"/>
    </row>
    <row r="195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="1" customFormat="1" ht="18.75" customHeight="1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</row>
    <row r="199" s="1" customFormat="1" ht="13.5">
      <c r="B199" s="219"/>
      <c r="C199" s="220"/>
      <c r="D199" s="220"/>
      <c r="E199" s="220"/>
      <c r="F199" s="220"/>
      <c r="G199" s="220"/>
      <c r="H199" s="220"/>
      <c r="I199" s="220"/>
      <c r="J199" s="220"/>
      <c r="K199" s="221"/>
    </row>
    <row r="200" s="1" customFormat="1" ht="21">
      <c r="B200" s="222"/>
      <c r="C200" s="223" t="s">
        <v>315</v>
      </c>
      <c r="D200" s="223"/>
      <c r="E200" s="223"/>
      <c r="F200" s="223"/>
      <c r="G200" s="223"/>
      <c r="H200" s="223"/>
      <c r="I200" s="223"/>
      <c r="J200" s="223"/>
      <c r="K200" s="224"/>
    </row>
    <row r="201" s="1" customFormat="1" ht="25.5" customHeight="1">
      <c r="B201" s="222"/>
      <c r="C201" s="302" t="s">
        <v>316</v>
      </c>
      <c r="D201" s="302"/>
      <c r="E201" s="302"/>
      <c r="F201" s="302" t="s">
        <v>317</v>
      </c>
      <c r="G201" s="303"/>
      <c r="H201" s="302" t="s">
        <v>318</v>
      </c>
      <c r="I201" s="302"/>
      <c r="J201" s="302"/>
      <c r="K201" s="224"/>
    </row>
    <row r="202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="1" customFormat="1" ht="15" customHeight="1">
      <c r="B203" s="257"/>
      <c r="C203" s="232" t="s">
        <v>308</v>
      </c>
      <c r="D203" s="232"/>
      <c r="E203" s="232"/>
      <c r="F203" s="255" t="s">
        <v>41</v>
      </c>
      <c r="G203" s="232"/>
      <c r="H203" s="232" t="s">
        <v>319</v>
      </c>
      <c r="I203" s="232"/>
      <c r="J203" s="232"/>
      <c r="K203" s="280"/>
    </row>
    <row r="204" s="1" customFormat="1" ht="15" customHeight="1">
      <c r="B204" s="257"/>
      <c r="C204" s="232"/>
      <c r="D204" s="232"/>
      <c r="E204" s="232"/>
      <c r="F204" s="255" t="s">
        <v>42</v>
      </c>
      <c r="G204" s="232"/>
      <c r="H204" s="232" t="s">
        <v>320</v>
      </c>
      <c r="I204" s="232"/>
      <c r="J204" s="232"/>
      <c r="K204" s="280"/>
    </row>
    <row r="205" s="1" customFormat="1" ht="15" customHeight="1">
      <c r="B205" s="257"/>
      <c r="C205" s="232"/>
      <c r="D205" s="232"/>
      <c r="E205" s="232"/>
      <c r="F205" s="255" t="s">
        <v>45</v>
      </c>
      <c r="G205" s="232"/>
      <c r="H205" s="232" t="s">
        <v>321</v>
      </c>
      <c r="I205" s="232"/>
      <c r="J205" s="232"/>
      <c r="K205" s="280"/>
    </row>
    <row r="206" s="1" customFormat="1" ht="15" customHeight="1">
      <c r="B206" s="257"/>
      <c r="C206" s="232"/>
      <c r="D206" s="232"/>
      <c r="E206" s="232"/>
      <c r="F206" s="255" t="s">
        <v>43</v>
      </c>
      <c r="G206" s="232"/>
      <c r="H206" s="232" t="s">
        <v>322</v>
      </c>
      <c r="I206" s="232"/>
      <c r="J206" s="232"/>
      <c r="K206" s="280"/>
    </row>
    <row r="207" s="1" customFormat="1" ht="15" customHeight="1">
      <c r="B207" s="257"/>
      <c r="C207" s="232"/>
      <c r="D207" s="232"/>
      <c r="E207" s="232"/>
      <c r="F207" s="255" t="s">
        <v>44</v>
      </c>
      <c r="G207" s="232"/>
      <c r="H207" s="232" t="s">
        <v>323</v>
      </c>
      <c r="I207" s="232"/>
      <c r="J207" s="232"/>
      <c r="K207" s="280"/>
    </row>
    <row r="208" s="1" customFormat="1" ht="15" customHeight="1">
      <c r="B208" s="257"/>
      <c r="C208" s="232"/>
      <c r="D208" s="232"/>
      <c r="E208" s="232"/>
      <c r="F208" s="255"/>
      <c r="G208" s="232"/>
      <c r="H208" s="232"/>
      <c r="I208" s="232"/>
      <c r="J208" s="232"/>
      <c r="K208" s="280"/>
    </row>
    <row r="209" s="1" customFormat="1" ht="15" customHeight="1">
      <c r="B209" s="257"/>
      <c r="C209" s="232" t="s">
        <v>262</v>
      </c>
      <c r="D209" s="232"/>
      <c r="E209" s="232"/>
      <c r="F209" s="255" t="s">
        <v>74</v>
      </c>
      <c r="G209" s="232"/>
      <c r="H209" s="232" t="s">
        <v>324</v>
      </c>
      <c r="I209" s="232"/>
      <c r="J209" s="232"/>
      <c r="K209" s="280"/>
    </row>
    <row r="210" s="1" customFormat="1" ht="15" customHeight="1">
      <c r="B210" s="257"/>
      <c r="C210" s="232"/>
      <c r="D210" s="232"/>
      <c r="E210" s="232"/>
      <c r="F210" s="255" t="s">
        <v>158</v>
      </c>
      <c r="G210" s="232"/>
      <c r="H210" s="232" t="s">
        <v>159</v>
      </c>
      <c r="I210" s="232"/>
      <c r="J210" s="232"/>
      <c r="K210" s="280"/>
    </row>
    <row r="211" s="1" customFormat="1" ht="15" customHeight="1">
      <c r="B211" s="257"/>
      <c r="C211" s="232"/>
      <c r="D211" s="232"/>
      <c r="E211" s="232"/>
      <c r="F211" s="255" t="s">
        <v>156</v>
      </c>
      <c r="G211" s="232"/>
      <c r="H211" s="232" t="s">
        <v>325</v>
      </c>
      <c r="I211" s="232"/>
      <c r="J211" s="232"/>
      <c r="K211" s="280"/>
    </row>
    <row r="212" s="1" customFormat="1" ht="15" customHeight="1">
      <c r="B212" s="304"/>
      <c r="C212" s="232"/>
      <c r="D212" s="232"/>
      <c r="E212" s="232"/>
      <c r="F212" s="255" t="s">
        <v>160</v>
      </c>
      <c r="G212" s="293"/>
      <c r="H212" s="284" t="s">
        <v>139</v>
      </c>
      <c r="I212" s="284"/>
      <c r="J212" s="284"/>
      <c r="K212" s="305"/>
    </row>
    <row r="213" s="1" customFormat="1" ht="15" customHeight="1">
      <c r="B213" s="304"/>
      <c r="C213" s="232"/>
      <c r="D213" s="232"/>
      <c r="E213" s="232"/>
      <c r="F213" s="255" t="s">
        <v>161</v>
      </c>
      <c r="G213" s="293"/>
      <c r="H213" s="284" t="s">
        <v>136</v>
      </c>
      <c r="I213" s="284"/>
      <c r="J213" s="284"/>
      <c r="K213" s="305"/>
    </row>
    <row r="214" s="1" customFormat="1" ht="15" customHeight="1">
      <c r="B214" s="304"/>
      <c r="C214" s="232"/>
      <c r="D214" s="232"/>
      <c r="E214" s="232"/>
      <c r="F214" s="255"/>
      <c r="G214" s="293"/>
      <c r="H214" s="284"/>
      <c r="I214" s="284"/>
      <c r="J214" s="284"/>
      <c r="K214" s="305"/>
    </row>
    <row r="215" s="1" customFormat="1" ht="15" customHeight="1">
      <c r="B215" s="304"/>
      <c r="C215" s="232" t="s">
        <v>286</v>
      </c>
      <c r="D215" s="232"/>
      <c r="E215" s="232"/>
      <c r="F215" s="255">
        <v>1</v>
      </c>
      <c r="G215" s="293"/>
      <c r="H215" s="284" t="s">
        <v>326</v>
      </c>
      <c r="I215" s="284"/>
      <c r="J215" s="284"/>
      <c r="K215" s="305"/>
    </row>
    <row r="216" s="1" customFormat="1" ht="15" customHeight="1">
      <c r="B216" s="304"/>
      <c r="C216" s="232"/>
      <c r="D216" s="232"/>
      <c r="E216" s="232"/>
      <c r="F216" s="255">
        <v>2</v>
      </c>
      <c r="G216" s="293"/>
      <c r="H216" s="284" t="s">
        <v>327</v>
      </c>
      <c r="I216" s="284"/>
      <c r="J216" s="284"/>
      <c r="K216" s="305"/>
    </row>
    <row r="217" s="1" customFormat="1" ht="15" customHeight="1">
      <c r="B217" s="304"/>
      <c r="C217" s="232"/>
      <c r="D217" s="232"/>
      <c r="E217" s="232"/>
      <c r="F217" s="255">
        <v>3</v>
      </c>
      <c r="G217" s="293"/>
      <c r="H217" s="284" t="s">
        <v>328</v>
      </c>
      <c r="I217" s="284"/>
      <c r="J217" s="284"/>
      <c r="K217" s="305"/>
    </row>
    <row r="218" s="1" customFormat="1" ht="15" customHeight="1">
      <c r="B218" s="304"/>
      <c r="C218" s="232"/>
      <c r="D218" s="232"/>
      <c r="E218" s="232"/>
      <c r="F218" s="255">
        <v>4</v>
      </c>
      <c r="G218" s="293"/>
      <c r="H218" s="284" t="s">
        <v>329</v>
      </c>
      <c r="I218" s="284"/>
      <c r="J218" s="284"/>
      <c r="K218" s="305"/>
    </row>
    <row r="219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Zeman Jakub, Ing.</dc:creator>
  <cp:lastModifiedBy>Zeman Jakub, Ing.</cp:lastModifiedBy>
  <dcterms:created xsi:type="dcterms:W3CDTF">2025-09-16T11:40:52Z</dcterms:created>
  <dcterms:modified xsi:type="dcterms:W3CDTF">2025-09-16T11:40:54Z</dcterms:modified>
</cp:coreProperties>
</file>